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66925"/>
  <xr:revisionPtr revIDLastSave="30" documentId="8_{02AB276E-3127-4C48-A6DD-3A08E078F817}" xr6:coauthVersionLast="45" xr6:coauthVersionMax="45" xr10:uidLastSave="{BB6BB62E-092E-496F-BC63-C2F244F652F0}"/>
  <bookViews>
    <workbookView xWindow="-113" yWindow="-113" windowWidth="16254" windowHeight="8803" xr2:uid="{0AE0C265-0559-4DAF-9907-7808572ABFD5}"/>
  </bookViews>
  <sheets>
    <sheet name="SMM" sheetId="32" r:id="rId1"/>
    <sheet name="y=1-x" sheetId="57" r:id="rId2"/>
    <sheet name="U" sheetId="44" r:id="rId3"/>
    <sheet name="k" sheetId="45" r:id="rId4"/>
    <sheet name="uu" sheetId="46" r:id="rId5"/>
    <sheet name="vv" sheetId="47" r:id="rId6"/>
    <sheet name="ww" sheetId="48" r:id="rId7"/>
    <sheet name="-uv" sheetId="49" r:id="rId8"/>
    <sheet name="uuvvww" sheetId="50" r:id="rId9"/>
    <sheet name="uuvvww-GS" sheetId="51" r:id="rId10"/>
    <sheet name="uuvvww-SGS" sheetId="52" r:id="rId11"/>
    <sheet name="bij" sheetId="53" r:id="rId12"/>
    <sheet name="bij GS" sheetId="54" r:id="rId13"/>
    <sheet name="bij SGS" sheetId="55" r:id="rId14"/>
    <sheet name="b12" sheetId="5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32" l="1"/>
  <c r="Q49" i="32" s="1"/>
  <c r="M49" i="32" s="1"/>
  <c r="Y49" i="32" s="1"/>
  <c r="U49" i="32"/>
  <c r="U48" i="32"/>
  <c r="U47" i="32"/>
  <c r="Q46" i="32"/>
  <c r="U46" i="32"/>
  <c r="M46" i="32" s="1"/>
  <c r="U45" i="32"/>
  <c r="Q44" i="32"/>
  <c r="U44" i="32"/>
  <c r="AG44" i="32" s="1"/>
  <c r="M44" i="32"/>
  <c r="AI44" i="32" s="1"/>
  <c r="U43" i="32"/>
  <c r="Q42" i="32"/>
  <c r="U42" i="32"/>
  <c r="M42" i="32"/>
  <c r="AI42" i="32" s="1"/>
  <c r="Q41" i="32"/>
  <c r="U41" i="32"/>
  <c r="M41" i="32"/>
  <c r="AI41" i="32" s="1"/>
  <c r="Q40" i="32"/>
  <c r="U40" i="32"/>
  <c r="M40" i="32" s="1"/>
  <c r="Q39" i="32"/>
  <c r="U39" i="32"/>
  <c r="M39" i="32"/>
  <c r="AI39" i="32" s="1"/>
  <c r="Q38" i="32"/>
  <c r="U38" i="32"/>
  <c r="AG38" i="32" s="1"/>
  <c r="M38" i="32"/>
  <c r="Q37" i="32"/>
  <c r="U37" i="32"/>
  <c r="M37" i="32"/>
  <c r="AI37" i="32" s="1"/>
  <c r="Q36" i="32"/>
  <c r="U36" i="32"/>
  <c r="M36" i="32"/>
  <c r="AI36" i="32" s="1"/>
  <c r="Q35" i="32"/>
  <c r="U35" i="32"/>
  <c r="M35" i="32"/>
  <c r="AI35" i="32" s="1"/>
  <c r="Q34" i="32"/>
  <c r="U34" i="32"/>
  <c r="M34" i="32"/>
  <c r="AI34" i="32" s="1"/>
  <c r="Q33" i="32"/>
  <c r="U33" i="32"/>
  <c r="M33" i="32"/>
  <c r="AI33" i="32" s="1"/>
  <c r="Q32" i="32"/>
  <c r="U32" i="32"/>
  <c r="M32" i="32" s="1"/>
  <c r="AI32" i="32" s="1"/>
  <c r="Q31" i="32"/>
  <c r="U31" i="32"/>
  <c r="M31" i="32"/>
  <c r="AI31" i="32" s="1"/>
  <c r="Q30" i="32"/>
  <c r="U30" i="32"/>
  <c r="AG30" i="32" s="1"/>
  <c r="M30" i="32"/>
  <c r="Q29" i="32"/>
  <c r="U29" i="32"/>
  <c r="M29" i="32"/>
  <c r="AI29" i="32" s="1"/>
  <c r="Q28" i="32"/>
  <c r="U28" i="32"/>
  <c r="M28" i="32"/>
  <c r="AI28" i="32" s="1"/>
  <c r="Q27" i="32"/>
  <c r="U27" i="32"/>
  <c r="M27" i="32"/>
  <c r="AI27" i="32" s="1"/>
  <c r="Q26" i="32"/>
  <c r="U26" i="32"/>
  <c r="M26" i="32"/>
  <c r="AI26" i="32" s="1"/>
  <c r="Q25" i="32"/>
  <c r="U25" i="32"/>
  <c r="M25" i="32"/>
  <c r="AI25" i="32" s="1"/>
  <c r="Q24" i="32"/>
  <c r="U24" i="32"/>
  <c r="M24" i="32" s="1"/>
  <c r="Q23" i="32"/>
  <c r="U23" i="32"/>
  <c r="M23" i="32"/>
  <c r="AI23" i="32" s="1"/>
  <c r="Q22" i="32"/>
  <c r="U22" i="32"/>
  <c r="M22" i="32"/>
  <c r="Q21" i="32"/>
  <c r="U21" i="32"/>
  <c r="M21" i="32"/>
  <c r="AI21" i="32" s="1"/>
  <c r="Q20" i="32"/>
  <c r="U20" i="32"/>
  <c r="M20" i="32"/>
  <c r="AI20" i="32" s="1"/>
  <c r="Q19" i="32"/>
  <c r="U19" i="32"/>
  <c r="M19" i="32"/>
  <c r="AI19" i="32" s="1"/>
  <c r="Q18" i="32"/>
  <c r="U18" i="32"/>
  <c r="M18" i="32"/>
  <c r="AI18" i="32" s="1"/>
  <c r="Q17" i="32"/>
  <c r="U17" i="32"/>
  <c r="M17" i="32"/>
  <c r="AI17" i="32" s="1"/>
  <c r="Q16" i="32"/>
  <c r="U16" i="32"/>
  <c r="M16" i="32" s="1"/>
  <c r="AI16" i="32" s="1"/>
  <c r="Q15" i="32"/>
  <c r="U15" i="32"/>
  <c r="M15" i="32"/>
  <c r="AI15" i="32" s="1"/>
  <c r="Q14" i="32"/>
  <c r="U14" i="32"/>
  <c r="M14" i="32"/>
  <c r="Q13" i="32"/>
  <c r="U13" i="32"/>
  <c r="M13" i="32"/>
  <c r="AI13" i="32" s="1"/>
  <c r="Q12" i="32"/>
  <c r="U12" i="32"/>
  <c r="M12" i="32"/>
  <c r="AI12" i="32" s="1"/>
  <c r="Q11" i="32"/>
  <c r="U11" i="32"/>
  <c r="M11" i="32"/>
  <c r="AI11" i="32" s="1"/>
  <c r="Q10" i="32"/>
  <c r="U10" i="32"/>
  <c r="M10" i="32"/>
  <c r="AI10" i="32" s="1"/>
  <c r="Q9" i="32"/>
  <c r="U9" i="32"/>
  <c r="M9" i="32"/>
  <c r="AI9" i="32" s="1"/>
  <c r="Q8" i="32"/>
  <c r="U8" i="32"/>
  <c r="M8" i="32" s="1"/>
  <c r="Q7" i="32"/>
  <c r="U7" i="32"/>
  <c r="M7" i="32"/>
  <c r="AI7" i="32" s="1"/>
  <c r="Q6" i="32"/>
  <c r="U6" i="32"/>
  <c r="M6" i="32"/>
  <c r="Q5" i="32"/>
  <c r="U5" i="32"/>
  <c r="M5" i="32"/>
  <c r="AI5" i="32" s="1"/>
  <c r="Q4" i="32"/>
  <c r="U4" i="32"/>
  <c r="M4" i="32"/>
  <c r="AI4" i="32" s="1"/>
  <c r="Q3" i="32"/>
  <c r="U3" i="32"/>
  <c r="M3" i="32"/>
  <c r="AI3" i="32" s="1"/>
  <c r="Q2" i="32"/>
  <c r="U2" i="32"/>
  <c r="M2" i="32"/>
  <c r="AI2" i="32" s="1"/>
  <c r="AI1" i="32"/>
  <c r="AH3" i="32"/>
  <c r="AH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2" i="32"/>
  <c r="R2" i="32"/>
  <c r="S2" i="32"/>
  <c r="T2" i="32"/>
  <c r="N2" i="32"/>
  <c r="J2" i="32" s="1"/>
  <c r="O2" i="32"/>
  <c r="P2" i="32"/>
  <c r="L2" i="32"/>
  <c r="AC2" i="32"/>
  <c r="R3" i="32"/>
  <c r="S3" i="32"/>
  <c r="T3" i="32"/>
  <c r="I3" i="32"/>
  <c r="R4" i="32"/>
  <c r="S4" i="32"/>
  <c r="T4" i="32"/>
  <c r="AD4" i="32" s="1"/>
  <c r="R5" i="32"/>
  <c r="S5" i="32"/>
  <c r="T5" i="32"/>
  <c r="I5" i="32"/>
  <c r="R6" i="32"/>
  <c r="S6" i="32"/>
  <c r="T6" i="32"/>
  <c r="AD6" i="32" s="1"/>
  <c r="R7" i="32"/>
  <c r="J7" i="32" s="1"/>
  <c r="S7" i="32"/>
  <c r="T7" i="32"/>
  <c r="I7" i="32"/>
  <c r="R8" i="32"/>
  <c r="S8" i="32"/>
  <c r="T8" i="32"/>
  <c r="I8" i="32" s="1"/>
  <c r="R9" i="32"/>
  <c r="J9" i="32" s="1"/>
  <c r="S9" i="32"/>
  <c r="T9" i="32"/>
  <c r="I9" i="32"/>
  <c r="R10" i="32"/>
  <c r="S10" i="32"/>
  <c r="T10" i="32"/>
  <c r="I10" i="32" s="1"/>
  <c r="R11" i="32"/>
  <c r="AG11" i="32" s="1"/>
  <c r="S11" i="32"/>
  <c r="T11" i="32"/>
  <c r="I11" i="32"/>
  <c r="R12" i="32"/>
  <c r="S12" i="32"/>
  <c r="T12" i="32"/>
  <c r="I12" i="32" s="1"/>
  <c r="R13" i="32"/>
  <c r="S13" i="32"/>
  <c r="T13" i="32"/>
  <c r="I13" i="32"/>
  <c r="R14" i="32"/>
  <c r="S14" i="32"/>
  <c r="T14" i="32"/>
  <c r="I14" i="32" s="1"/>
  <c r="R15" i="32"/>
  <c r="S15" i="32"/>
  <c r="T15" i="32"/>
  <c r="I15" i="32"/>
  <c r="R16" i="32"/>
  <c r="S16" i="32"/>
  <c r="T16" i="32"/>
  <c r="L16" i="32" s="1"/>
  <c r="R17" i="32"/>
  <c r="AG17" i="32" s="1"/>
  <c r="S17" i="32"/>
  <c r="T17" i="32"/>
  <c r="I17" i="32"/>
  <c r="R18" i="32"/>
  <c r="S18" i="32"/>
  <c r="T18" i="32"/>
  <c r="AD18" i="32" s="1"/>
  <c r="R19" i="32"/>
  <c r="AG19" i="32" s="1"/>
  <c r="S19" i="32"/>
  <c r="T19" i="32"/>
  <c r="I19" i="32"/>
  <c r="R20" i="32"/>
  <c r="S20" i="32"/>
  <c r="T20" i="32"/>
  <c r="I20" i="32" s="1"/>
  <c r="R21" i="32"/>
  <c r="S21" i="32"/>
  <c r="T21" i="32"/>
  <c r="I21" i="32"/>
  <c r="R22" i="32"/>
  <c r="S22" i="32"/>
  <c r="T22" i="32"/>
  <c r="AD22" i="32" s="1"/>
  <c r="R23" i="32"/>
  <c r="S23" i="32"/>
  <c r="T23" i="32"/>
  <c r="I23" i="32"/>
  <c r="R24" i="32"/>
  <c r="S24" i="32"/>
  <c r="T24" i="32"/>
  <c r="I24" i="32" s="1"/>
  <c r="R25" i="32"/>
  <c r="J25" i="32" s="1"/>
  <c r="S25" i="32"/>
  <c r="T25" i="32"/>
  <c r="I25" i="32"/>
  <c r="R26" i="32"/>
  <c r="S26" i="32"/>
  <c r="T26" i="32"/>
  <c r="I26" i="32" s="1"/>
  <c r="R27" i="32"/>
  <c r="S27" i="32"/>
  <c r="T27" i="32"/>
  <c r="I27" i="32"/>
  <c r="R28" i="32"/>
  <c r="S28" i="32"/>
  <c r="T28" i="32"/>
  <c r="I28" i="32" s="1"/>
  <c r="R29" i="32"/>
  <c r="S29" i="32"/>
  <c r="T29" i="32"/>
  <c r="I29" i="32"/>
  <c r="R30" i="32"/>
  <c r="S30" i="32"/>
  <c r="T30" i="32"/>
  <c r="AE30" i="32" s="1"/>
  <c r="R31" i="32"/>
  <c r="S31" i="32"/>
  <c r="T31" i="32"/>
  <c r="I31" i="32"/>
  <c r="R32" i="32"/>
  <c r="S32" i="32"/>
  <c r="T32" i="32"/>
  <c r="I32" i="32" s="1"/>
  <c r="R33" i="32"/>
  <c r="J33" i="32" s="1"/>
  <c r="S33" i="32"/>
  <c r="T33" i="32"/>
  <c r="I33" i="32"/>
  <c r="R34" i="32"/>
  <c r="S34" i="32"/>
  <c r="T34" i="32"/>
  <c r="I34" i="32" s="1"/>
  <c r="R35" i="32"/>
  <c r="AE35" i="32" s="1"/>
  <c r="S35" i="32"/>
  <c r="T35" i="32"/>
  <c r="I35" i="32"/>
  <c r="R36" i="32"/>
  <c r="S36" i="32"/>
  <c r="T36" i="32"/>
  <c r="I36" i="32" s="1"/>
  <c r="R37" i="32"/>
  <c r="AD37" i="32" s="1"/>
  <c r="S37" i="32"/>
  <c r="T37" i="32"/>
  <c r="I37" i="32"/>
  <c r="R38" i="32"/>
  <c r="S38" i="32"/>
  <c r="T38" i="32"/>
  <c r="AF38" i="32" s="1"/>
  <c r="R39" i="32"/>
  <c r="J39" i="32" s="1"/>
  <c r="S39" i="32"/>
  <c r="T39" i="32"/>
  <c r="I39" i="32"/>
  <c r="R40" i="32"/>
  <c r="S40" i="32"/>
  <c r="T40" i="32"/>
  <c r="I40" i="32" s="1"/>
  <c r="R41" i="32"/>
  <c r="S41" i="32"/>
  <c r="T41" i="32"/>
  <c r="I41" i="32"/>
  <c r="R42" i="32"/>
  <c r="S42" i="32"/>
  <c r="T42" i="32"/>
  <c r="I42" i="32" s="1"/>
  <c r="R43" i="32"/>
  <c r="AE43" i="32" s="1"/>
  <c r="S43" i="32"/>
  <c r="T43" i="32"/>
  <c r="I43" i="32"/>
  <c r="R44" i="32"/>
  <c r="S44" i="32"/>
  <c r="T44" i="32"/>
  <c r="I44" i="32" s="1"/>
  <c r="R45" i="32"/>
  <c r="S45" i="32"/>
  <c r="T45" i="32"/>
  <c r="I45" i="32"/>
  <c r="R46" i="32"/>
  <c r="S46" i="32"/>
  <c r="T46" i="32"/>
  <c r="AF46" i="32" s="1"/>
  <c r="R47" i="32"/>
  <c r="S47" i="32"/>
  <c r="T47" i="32"/>
  <c r="I47" i="32"/>
  <c r="R48" i="32"/>
  <c r="S48" i="32"/>
  <c r="T48" i="32"/>
  <c r="AF48" i="32" s="1"/>
  <c r="R49" i="32"/>
  <c r="S49" i="32"/>
  <c r="T49" i="32"/>
  <c r="I49" i="32"/>
  <c r="U1" i="32"/>
  <c r="Q1" i="32"/>
  <c r="M1" i="32"/>
  <c r="N3" i="32"/>
  <c r="O3" i="32"/>
  <c r="P3" i="32"/>
  <c r="N5" i="32"/>
  <c r="N7" i="32"/>
  <c r="N9" i="32"/>
  <c r="N11" i="32"/>
  <c r="N13" i="32"/>
  <c r="N15" i="32"/>
  <c r="N17" i="32"/>
  <c r="N19" i="32"/>
  <c r="N21" i="32"/>
  <c r="N23" i="32"/>
  <c r="N25" i="32"/>
  <c r="N27" i="32"/>
  <c r="N29" i="32"/>
  <c r="N31" i="32"/>
  <c r="J31" i="32" s="1"/>
  <c r="N33" i="32"/>
  <c r="N35" i="32"/>
  <c r="N37" i="32"/>
  <c r="N39" i="32"/>
  <c r="N41" i="32"/>
  <c r="N43" i="32"/>
  <c r="N45" i="32"/>
  <c r="N47" i="32"/>
  <c r="AA47" i="32" s="1"/>
  <c r="N49" i="32"/>
  <c r="P6" i="32"/>
  <c r="P10" i="32"/>
  <c r="P14" i="32"/>
  <c r="L14" i="32"/>
  <c r="X14" i="32" s="1"/>
  <c r="P18" i="32"/>
  <c r="L18" i="32" s="1"/>
  <c r="P22" i="32"/>
  <c r="P26" i="32"/>
  <c r="P30" i="32"/>
  <c r="L30" i="32"/>
  <c r="X30" i="32" s="1"/>
  <c r="P34" i="32"/>
  <c r="L34" i="32" s="1"/>
  <c r="X34" i="32" s="1"/>
  <c r="P38" i="32"/>
  <c r="L38" i="32"/>
  <c r="P42" i="32"/>
  <c r="P46" i="32"/>
  <c r="B6" i="32"/>
  <c r="B4" i="32"/>
  <c r="D2" i="32"/>
  <c r="E2" i="32" s="1"/>
  <c r="F2" i="32"/>
  <c r="D4" i="32"/>
  <c r="E4" i="32" s="1"/>
  <c r="D5" i="32"/>
  <c r="E5" i="32" s="1"/>
  <c r="D6" i="32"/>
  <c r="E6" i="32" s="1"/>
  <c r="D7" i="32"/>
  <c r="E7" i="32" s="1"/>
  <c r="D8" i="32"/>
  <c r="E8" i="32" s="1"/>
  <c r="D9" i="32"/>
  <c r="E9" i="32"/>
  <c r="D10" i="32"/>
  <c r="E10" i="32"/>
  <c r="D11" i="32"/>
  <c r="E11" i="32" s="1"/>
  <c r="D12" i="32"/>
  <c r="E12" i="32" s="1"/>
  <c r="D13" i="32"/>
  <c r="E13" i="32" s="1"/>
  <c r="D14" i="32"/>
  <c r="E14" i="32"/>
  <c r="D15" i="32"/>
  <c r="E15" i="32" s="1"/>
  <c r="D16" i="32"/>
  <c r="E16" i="32" s="1"/>
  <c r="D17" i="32"/>
  <c r="E17" i="32"/>
  <c r="D18" i="32"/>
  <c r="E18" i="32" s="1"/>
  <c r="D19" i="32"/>
  <c r="E19" i="32" s="1"/>
  <c r="D20" i="32"/>
  <c r="E20" i="32" s="1"/>
  <c r="D21" i="32"/>
  <c r="E21" i="32" s="1"/>
  <c r="D22" i="32"/>
  <c r="E22" i="32"/>
  <c r="D23" i="32"/>
  <c r="E23" i="32" s="1"/>
  <c r="D24" i="32"/>
  <c r="E24" i="32" s="1"/>
  <c r="D25" i="32"/>
  <c r="E25" i="32"/>
  <c r="D26" i="32"/>
  <c r="E26" i="32" s="1"/>
  <c r="D27" i="32"/>
  <c r="E27" i="32" s="1"/>
  <c r="D28" i="32"/>
  <c r="E28" i="32" s="1"/>
  <c r="D29" i="32"/>
  <c r="E29" i="32" s="1"/>
  <c r="D30" i="32"/>
  <c r="E30" i="32"/>
  <c r="D31" i="32"/>
  <c r="E31" i="32" s="1"/>
  <c r="D32" i="32"/>
  <c r="E32" i="32" s="1"/>
  <c r="D33" i="32"/>
  <c r="E33" i="32"/>
  <c r="D34" i="32"/>
  <c r="E34" i="32" s="1"/>
  <c r="D35" i="32"/>
  <c r="E35" i="32" s="1"/>
  <c r="D36" i="32"/>
  <c r="E36" i="32" s="1"/>
  <c r="D37" i="32"/>
  <c r="E37" i="32"/>
  <c r="D38" i="32"/>
  <c r="E38" i="32"/>
  <c r="D39" i="32"/>
  <c r="E39" i="32" s="1"/>
  <c r="D40" i="32"/>
  <c r="E40" i="32" s="1"/>
  <c r="D41" i="32"/>
  <c r="E41" i="32"/>
  <c r="D42" i="32"/>
  <c r="E42" i="32"/>
  <c r="D43" i="32"/>
  <c r="E43" i="32" s="1"/>
  <c r="D44" i="32"/>
  <c r="E44" i="32" s="1"/>
  <c r="D45" i="32"/>
  <c r="E45" i="32" s="1"/>
  <c r="D46" i="32"/>
  <c r="E46" i="32"/>
  <c r="D47" i="32"/>
  <c r="E47" i="32" s="1"/>
  <c r="D48" i="32"/>
  <c r="E48" i="32" s="1"/>
  <c r="D49" i="32"/>
  <c r="E49" i="32"/>
  <c r="D3" i="32"/>
  <c r="E3" i="32" s="1"/>
  <c r="B5" i="32" s="1"/>
  <c r="O4" i="32"/>
  <c r="P4" i="32"/>
  <c r="L4" i="32" s="1"/>
  <c r="J5" i="32"/>
  <c r="V5" i="32" s="1"/>
  <c r="O5" i="32"/>
  <c r="P5" i="32"/>
  <c r="L5" i="32"/>
  <c r="O6" i="32"/>
  <c r="O7" i="32"/>
  <c r="P7" i="32"/>
  <c r="L7" i="32" s="1"/>
  <c r="O8" i="32"/>
  <c r="P8" i="32"/>
  <c r="L8" i="32"/>
  <c r="O9" i="32"/>
  <c r="P9" i="32"/>
  <c r="L9" i="32" s="1"/>
  <c r="O10" i="32"/>
  <c r="H10" i="32" s="1"/>
  <c r="O11" i="32"/>
  <c r="P11" i="32"/>
  <c r="L11" i="32"/>
  <c r="O12" i="32"/>
  <c r="P12" i="32"/>
  <c r="L12" i="32"/>
  <c r="J13" i="32"/>
  <c r="O13" i="32"/>
  <c r="K13" i="32" s="1"/>
  <c r="P13" i="32"/>
  <c r="L13" i="32"/>
  <c r="O14" i="32"/>
  <c r="O15" i="32"/>
  <c r="P15" i="32"/>
  <c r="AB15" i="32" s="1"/>
  <c r="O16" i="32"/>
  <c r="P16" i="32"/>
  <c r="J17" i="32"/>
  <c r="O17" i="32"/>
  <c r="P17" i="32"/>
  <c r="L17" i="32"/>
  <c r="W17" i="32" s="1"/>
  <c r="O18" i="32"/>
  <c r="O19" i="32"/>
  <c r="H19" i="32" s="1"/>
  <c r="P19" i="32"/>
  <c r="L19" i="32"/>
  <c r="O20" i="32"/>
  <c r="K20" i="32" s="1"/>
  <c r="P20" i="32"/>
  <c r="J21" i="32"/>
  <c r="O21" i="32"/>
  <c r="P21" i="32"/>
  <c r="L21" i="32" s="1"/>
  <c r="O22" i="32"/>
  <c r="J23" i="32"/>
  <c r="O23" i="32"/>
  <c r="P23" i="32"/>
  <c r="L23" i="32"/>
  <c r="Y23" i="32" s="1"/>
  <c r="O24" i="32"/>
  <c r="P24" i="32"/>
  <c r="O25" i="32"/>
  <c r="P25" i="32"/>
  <c r="L25" i="32"/>
  <c r="O26" i="32"/>
  <c r="O27" i="32"/>
  <c r="P27" i="32"/>
  <c r="O28" i="32"/>
  <c r="P28" i="32"/>
  <c r="O29" i="32"/>
  <c r="P29" i="32"/>
  <c r="L29" i="32" s="1"/>
  <c r="O30" i="32"/>
  <c r="O31" i="32"/>
  <c r="P31" i="32"/>
  <c r="L31" i="32"/>
  <c r="O32" i="32"/>
  <c r="P32" i="32"/>
  <c r="L32" i="32" s="1"/>
  <c r="O33" i="32"/>
  <c r="P33" i="32"/>
  <c r="Z33" i="32" s="1"/>
  <c r="O34" i="32"/>
  <c r="O35" i="32"/>
  <c r="P35" i="32"/>
  <c r="Z35" i="32" s="1"/>
  <c r="L35" i="32"/>
  <c r="O36" i="32"/>
  <c r="P36" i="32"/>
  <c r="L36" i="32"/>
  <c r="O37" i="32"/>
  <c r="P37" i="32"/>
  <c r="L37" i="32"/>
  <c r="O38" i="32"/>
  <c r="K38" i="32" s="1"/>
  <c r="W38" i="32" s="1"/>
  <c r="O39" i="32"/>
  <c r="P39" i="32"/>
  <c r="AC39" i="32" s="1"/>
  <c r="O40" i="32"/>
  <c r="P40" i="32"/>
  <c r="L40" i="32"/>
  <c r="J41" i="32"/>
  <c r="O41" i="32"/>
  <c r="P41" i="32"/>
  <c r="H41" i="32" s="1"/>
  <c r="L41" i="32"/>
  <c r="V41" i="32" s="1"/>
  <c r="O42" i="32"/>
  <c r="O43" i="32"/>
  <c r="P43" i="32"/>
  <c r="L43" i="32"/>
  <c r="O44" i="32"/>
  <c r="P44" i="32"/>
  <c r="J45" i="32"/>
  <c r="V45" i="32" s="1"/>
  <c r="O45" i="32"/>
  <c r="P45" i="32"/>
  <c r="L45" i="32"/>
  <c r="O46" i="32"/>
  <c r="J47" i="32"/>
  <c r="O47" i="32"/>
  <c r="P47" i="32"/>
  <c r="L47" i="32"/>
  <c r="X47" i="32" s="1"/>
  <c r="O48" i="32"/>
  <c r="K48" i="32"/>
  <c r="P48" i="32"/>
  <c r="L48" i="32" s="1"/>
  <c r="J49" i="32"/>
  <c r="O49" i="32"/>
  <c r="P49" i="32"/>
  <c r="L49" i="32"/>
  <c r="G49" i="32" s="1"/>
  <c r="L3" i="32"/>
  <c r="H5" i="32"/>
  <c r="H7" i="32"/>
  <c r="H17" i="32"/>
  <c r="H23" i="32"/>
  <c r="H25" i="32"/>
  <c r="H29" i="32"/>
  <c r="H31" i="32"/>
  <c r="H39" i="32"/>
  <c r="H47" i="32"/>
  <c r="H49" i="32"/>
  <c r="F3" i="32"/>
  <c r="AB5" i="32"/>
  <c r="AB7" i="32"/>
  <c r="Z9" i="32"/>
  <c r="AA9" i="32"/>
  <c r="AA13" i="32"/>
  <c r="Z15" i="32"/>
  <c r="Z17" i="32"/>
  <c r="AA17" i="32"/>
  <c r="AB17" i="32"/>
  <c r="Z19" i="32"/>
  <c r="AA19" i="32"/>
  <c r="AB19" i="32"/>
  <c r="Z23" i="32"/>
  <c r="AA23" i="32"/>
  <c r="AB23" i="32"/>
  <c r="Z25" i="32"/>
  <c r="AA25" i="32"/>
  <c r="AA29" i="32"/>
  <c r="Z31" i="32"/>
  <c r="AA35" i="32"/>
  <c r="AB35" i="32"/>
  <c r="AB37" i="32"/>
  <c r="AB39" i="32"/>
  <c r="Z41" i="32"/>
  <c r="AA41" i="32"/>
  <c r="AB41" i="32"/>
  <c r="AA45" i="32"/>
  <c r="AB45" i="32"/>
  <c r="Z47" i="32"/>
  <c r="Z49" i="32"/>
  <c r="AA49" i="32"/>
  <c r="AB49" i="32"/>
  <c r="Z3" i="32"/>
  <c r="AA3" i="32"/>
  <c r="AB3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AG21" i="32"/>
  <c r="AG7" i="32"/>
  <c r="H27" i="32"/>
  <c r="AG45" i="32"/>
  <c r="AG27" i="32"/>
  <c r="J35" i="32"/>
  <c r="J19" i="32"/>
  <c r="AG9" i="32"/>
  <c r="AG39" i="32"/>
  <c r="AG23" i="32"/>
  <c r="AG3" i="32"/>
  <c r="N44" i="32"/>
  <c r="N36" i="32"/>
  <c r="N28" i="32"/>
  <c r="N20" i="32"/>
  <c r="N12" i="32"/>
  <c r="N4" i="32"/>
  <c r="N42" i="32"/>
  <c r="N34" i="32"/>
  <c r="N26" i="32"/>
  <c r="H26" i="32" s="1"/>
  <c r="N18" i="32"/>
  <c r="N10" i="32"/>
  <c r="AG41" i="32"/>
  <c r="AG33" i="32"/>
  <c r="AG29" i="32"/>
  <c r="N48" i="32"/>
  <c r="N40" i="32"/>
  <c r="N32" i="32"/>
  <c r="N24" i="32"/>
  <c r="N16" i="32"/>
  <c r="J16" i="32" s="1"/>
  <c r="N8" i="32"/>
  <c r="AG18" i="32"/>
  <c r="N46" i="32"/>
  <c r="N38" i="32"/>
  <c r="N30" i="32"/>
  <c r="N22" i="32"/>
  <c r="N14" i="32"/>
  <c r="N6" i="32"/>
  <c r="AF35" i="32"/>
  <c r="AD35" i="32"/>
  <c r="AC20" i="32"/>
  <c r="AC36" i="32"/>
  <c r="J6" i="32"/>
  <c r="AA6" i="32"/>
  <c r="AF22" i="32"/>
  <c r="AG6" i="32"/>
  <c r="AG22" i="32"/>
  <c r="H40" i="32"/>
  <c r="Z40" i="32"/>
  <c r="K5" i="32"/>
  <c r="AD5" i="32"/>
  <c r="AE5" i="32"/>
  <c r="AF5" i="32"/>
  <c r="K37" i="32"/>
  <c r="AE37" i="32"/>
  <c r="AC19" i="32"/>
  <c r="H2" i="32"/>
  <c r="AF18" i="32"/>
  <c r="J18" i="32"/>
  <c r="AE18" i="32"/>
  <c r="AF4" i="32"/>
  <c r="AF11" i="32"/>
  <c r="K11" i="32"/>
  <c r="AD11" i="32"/>
  <c r="AE11" i="32"/>
  <c r="AF43" i="32"/>
  <c r="AD43" i="32"/>
  <c r="K43" i="32"/>
  <c r="AF6" i="32"/>
  <c r="K44" i="32"/>
  <c r="AE44" i="32"/>
  <c r="J24" i="32"/>
  <c r="K42" i="32"/>
  <c r="AE42" i="32"/>
  <c r="AC6" i="32"/>
  <c r="J14" i="32"/>
  <c r="AD30" i="32"/>
  <c r="AF30" i="32"/>
  <c r="AG24" i="32"/>
  <c r="J48" i="32"/>
  <c r="Z48" i="32"/>
  <c r="AC5" i="32"/>
  <c r="AC37" i="32"/>
  <c r="AD26" i="32"/>
  <c r="AD12" i="32"/>
  <c r="AE15" i="32"/>
  <c r="K15" i="32"/>
  <c r="AF15" i="32"/>
  <c r="AD15" i="32"/>
  <c r="AC8" i="32"/>
  <c r="AB22" i="32"/>
  <c r="J22" i="32"/>
  <c r="H22" i="32"/>
  <c r="AA22" i="32"/>
  <c r="Z22" i="32"/>
  <c r="AD38" i="32"/>
  <c r="K28" i="32"/>
  <c r="AE28" i="32"/>
  <c r="AG42" i="32"/>
  <c r="AD8" i="32"/>
  <c r="AF8" i="32"/>
  <c r="AD13" i="32"/>
  <c r="AE13" i="32"/>
  <c r="AF13" i="32"/>
  <c r="K45" i="32"/>
  <c r="AD45" i="32"/>
  <c r="AE45" i="32"/>
  <c r="AF45" i="32"/>
  <c r="AC23" i="32"/>
  <c r="AA18" i="32"/>
  <c r="AB18" i="32"/>
  <c r="AD34" i="32"/>
  <c r="AE26" i="32"/>
  <c r="Z4" i="32"/>
  <c r="AD20" i="32"/>
  <c r="AD19" i="32"/>
  <c r="AE19" i="32"/>
  <c r="AF19" i="32"/>
  <c r="K19" i="32"/>
  <c r="Y19" i="32" s="1"/>
  <c r="W19" i="32"/>
  <c r="AC41" i="32"/>
  <c r="J26" i="32"/>
  <c r="K30" i="32"/>
  <c r="J30" i="32"/>
  <c r="V30" i="32" s="1"/>
  <c r="W30" i="32"/>
  <c r="AF28" i="32"/>
  <c r="AD28" i="32"/>
  <c r="AE23" i="32"/>
  <c r="AF23" i="32"/>
  <c r="AD23" i="32"/>
  <c r="K23" i="32"/>
  <c r="AG43" i="32"/>
  <c r="AG5" i="32"/>
  <c r="K12" i="32"/>
  <c r="AF40" i="32"/>
  <c r="K10" i="32"/>
  <c r="AE10" i="32"/>
  <c r="AC22" i="32"/>
  <c r="K9" i="32"/>
  <c r="AD9" i="32"/>
  <c r="AF9" i="32"/>
  <c r="AE9" i="32"/>
  <c r="X19" i="32"/>
  <c r="H30" i="32"/>
  <c r="AA30" i="32"/>
  <c r="Z30" i="32"/>
  <c r="K36" i="32"/>
  <c r="H8" i="32"/>
  <c r="J8" i="32"/>
  <c r="G8" i="32" s="1"/>
  <c r="AB8" i="32"/>
  <c r="AD21" i="32"/>
  <c r="AE21" i="32"/>
  <c r="AF21" i="32"/>
  <c r="H34" i="32"/>
  <c r="J34" i="32"/>
  <c r="W34" i="32" s="1"/>
  <c r="Z34" i="32"/>
  <c r="AA34" i="32"/>
  <c r="K34" i="32"/>
  <c r="H20" i="32"/>
  <c r="Z20" i="32"/>
  <c r="AA20" i="32"/>
  <c r="AD36" i="32"/>
  <c r="AD27" i="32"/>
  <c r="AF27" i="32"/>
  <c r="K27" i="32"/>
  <c r="AE27" i="32"/>
  <c r="AG37" i="32"/>
  <c r="K29" i="32"/>
  <c r="AD29" i="32"/>
  <c r="AE29" i="32"/>
  <c r="AF29" i="32"/>
  <c r="J36" i="32"/>
  <c r="H36" i="32"/>
  <c r="Z36" i="32"/>
  <c r="AA36" i="32"/>
  <c r="AB36" i="32"/>
  <c r="AC38" i="32"/>
  <c r="AG40" i="32"/>
  <c r="K41" i="32"/>
  <c r="AD41" i="32"/>
  <c r="AF41" i="32"/>
  <c r="AE41" i="32"/>
  <c r="Z10" i="32"/>
  <c r="AA10" i="32"/>
  <c r="AB10" i="32"/>
  <c r="J10" i="32"/>
  <c r="K22" i="32"/>
  <c r="AE22" i="32"/>
  <c r="AE47" i="32"/>
  <c r="AF47" i="32"/>
  <c r="K47" i="32"/>
  <c r="W47" i="32" s="1"/>
  <c r="AD47" i="32"/>
  <c r="AC10" i="32"/>
  <c r="AC42" i="32"/>
  <c r="AD46" i="32"/>
  <c r="AG12" i="32"/>
  <c r="AD16" i="32"/>
  <c r="AF16" i="32"/>
  <c r="K17" i="32"/>
  <c r="AD17" i="32"/>
  <c r="AF17" i="32"/>
  <c r="AE17" i="32"/>
  <c r="K49" i="32"/>
  <c r="AD49" i="32"/>
  <c r="AF49" i="32"/>
  <c r="AE49" i="32"/>
  <c r="AC12" i="32"/>
  <c r="AC44" i="32"/>
  <c r="J38" i="32"/>
  <c r="V38" i="32" s="1"/>
  <c r="K4" i="32"/>
  <c r="AE4" i="32"/>
  <c r="AG14" i="32"/>
  <c r="AC30" i="32"/>
  <c r="K8" i="32"/>
  <c r="AE8" i="32"/>
  <c r="K40" i="32"/>
  <c r="AG16" i="32"/>
  <c r="AG32" i="32"/>
  <c r="AA16" i="32"/>
  <c r="Z16" i="32"/>
  <c r="AB16" i="32"/>
  <c r="AF32" i="32"/>
  <c r="K25" i="32"/>
  <c r="V25" i="32" s="1"/>
  <c r="AD25" i="32"/>
  <c r="AF25" i="32"/>
  <c r="AE25" i="32"/>
  <c r="AC13" i="32"/>
  <c r="AC29" i="32"/>
  <c r="H42" i="32"/>
  <c r="J42" i="32"/>
  <c r="Z42" i="32"/>
  <c r="AA42" i="32"/>
  <c r="AB42" i="32"/>
  <c r="K6" i="32"/>
  <c r="AE6" i="32"/>
  <c r="AE38" i="32"/>
  <c r="J28" i="32"/>
  <c r="AF44" i="32"/>
  <c r="AE31" i="32"/>
  <c r="AF31" i="32"/>
  <c r="AD31" i="32"/>
  <c r="AF3" i="32"/>
  <c r="AG35" i="32"/>
  <c r="AG47" i="32"/>
  <c r="AG49" i="32"/>
  <c r="AG15" i="32"/>
  <c r="AC15" i="32"/>
  <c r="K3" i="32"/>
  <c r="AE3" i="32"/>
  <c r="AD3" i="32"/>
  <c r="AC34" i="32"/>
  <c r="AD14" i="32"/>
  <c r="K16" i="32"/>
  <c r="AE16" i="32"/>
  <c r="AG20" i="32"/>
  <c r="AG36" i="32"/>
  <c r="J32" i="32"/>
  <c r="AG48" i="32"/>
  <c r="AD48" i="32"/>
  <c r="AE48" i="32"/>
  <c r="K33" i="32"/>
  <c r="AD33" i="32"/>
  <c r="AF33" i="32"/>
  <c r="AE33" i="32"/>
  <c r="AC17" i="32"/>
  <c r="AC33" i="32"/>
  <c r="AC49" i="32"/>
  <c r="AF10" i="32"/>
  <c r="K14" i="32"/>
  <c r="K46" i="32"/>
  <c r="AE46" i="32"/>
  <c r="J44" i="32"/>
  <c r="Z44" i="32"/>
  <c r="AA44" i="32"/>
  <c r="AE7" i="32"/>
  <c r="AF7" i="32"/>
  <c r="K7" i="32"/>
  <c r="AD7" i="32"/>
  <c r="K39" i="32"/>
  <c r="AE39" i="32"/>
  <c r="AF39" i="32"/>
  <c r="AD39" i="32"/>
  <c r="AG25" i="32"/>
  <c r="AG13" i="32"/>
  <c r="AG31" i="32"/>
  <c r="W25" i="32"/>
  <c r="X25" i="32"/>
  <c r="W36" i="32"/>
  <c r="G5" i="32"/>
  <c r="G36" i="32"/>
  <c r="V36" i="32"/>
  <c r="X36" i="32"/>
  <c r="Y13" i="32"/>
  <c r="W49" i="32"/>
  <c r="X49" i="32"/>
  <c r="Y36" i="32"/>
  <c r="V34" i="32"/>
  <c r="V13" i="32"/>
  <c r="W13" i="32"/>
  <c r="X13" i="32"/>
  <c r="G13" i="32"/>
  <c r="Y5" i="32"/>
  <c r="L24" i="32" l="1"/>
  <c r="AB24" i="32"/>
  <c r="AI30" i="32"/>
  <c r="Y30" i="32"/>
  <c r="G14" i="32"/>
  <c r="K32" i="32"/>
  <c r="H32" i="32"/>
  <c r="AC32" i="32"/>
  <c r="Z32" i="32"/>
  <c r="AA32" i="32"/>
  <c r="AB32" i="32"/>
  <c r="X21" i="32"/>
  <c r="X7" i="32"/>
  <c r="AI8" i="32"/>
  <c r="Y8" i="32"/>
  <c r="AI22" i="32"/>
  <c r="V48" i="32"/>
  <c r="W48" i="32"/>
  <c r="X48" i="32"/>
  <c r="X16" i="32"/>
  <c r="G16" i="32"/>
  <c r="W16" i="32"/>
  <c r="Z24" i="32"/>
  <c r="X2" i="32"/>
  <c r="AI14" i="32"/>
  <c r="Y14" i="32"/>
  <c r="AI46" i="32"/>
  <c r="Y16" i="32"/>
  <c r="V16" i="32"/>
  <c r="G41" i="32"/>
  <c r="AI6" i="32"/>
  <c r="Y6" i="32"/>
  <c r="AC28" i="32"/>
  <c r="L28" i="32"/>
  <c r="X28" i="32" s="1"/>
  <c r="H28" i="32"/>
  <c r="Z28" i="32"/>
  <c r="AA28" i="32"/>
  <c r="AB28" i="32"/>
  <c r="AA21" i="32"/>
  <c r="K21" i="32"/>
  <c r="AC21" i="32"/>
  <c r="V9" i="32"/>
  <c r="W9" i="32"/>
  <c r="X9" i="32"/>
  <c r="G9" i="32"/>
  <c r="G48" i="32"/>
  <c r="X17" i="32"/>
  <c r="G32" i="32"/>
  <c r="G42" i="32"/>
  <c r="AI40" i="32"/>
  <c r="W7" i="32"/>
  <c r="V7" i="32"/>
  <c r="W28" i="32"/>
  <c r="G28" i="32"/>
  <c r="V28" i="32"/>
  <c r="X41" i="32"/>
  <c r="W41" i="32"/>
  <c r="Y41" i="32"/>
  <c r="G7" i="32"/>
  <c r="H46" i="32"/>
  <c r="AC46" i="32"/>
  <c r="J46" i="32"/>
  <c r="AB46" i="32"/>
  <c r="AA46" i="32"/>
  <c r="Z46" i="32"/>
  <c r="W8" i="32"/>
  <c r="X8" i="32"/>
  <c r="Y7" i="32"/>
  <c r="G17" i="32"/>
  <c r="H43" i="32"/>
  <c r="Z43" i="32"/>
  <c r="J43" i="32"/>
  <c r="AA43" i="32"/>
  <c r="Z27" i="32"/>
  <c r="J27" i="32"/>
  <c r="W27" i="32" s="1"/>
  <c r="AA27" i="32"/>
  <c r="AC27" i="32"/>
  <c r="Z11" i="32"/>
  <c r="AC11" i="32"/>
  <c r="AB11" i="32"/>
  <c r="H11" i="32"/>
  <c r="AA11" i="32"/>
  <c r="J11" i="32"/>
  <c r="X11" i="32" s="1"/>
  <c r="AI24" i="32"/>
  <c r="AI38" i="32"/>
  <c r="Y38" i="32"/>
  <c r="Y9" i="32"/>
  <c r="W42" i="32"/>
  <c r="G23" i="32"/>
  <c r="G34" i="32"/>
  <c r="G47" i="32"/>
  <c r="Y25" i="32"/>
  <c r="W5" i="32"/>
  <c r="G25" i="32"/>
  <c r="Y34" i="32"/>
  <c r="AB26" i="32"/>
  <c r="Z6" i="32"/>
  <c r="AB6" i="32"/>
  <c r="AA8" i="32"/>
  <c r="Z8" i="32"/>
  <c r="AB20" i="32"/>
  <c r="J20" i="32"/>
  <c r="AA31" i="32"/>
  <c r="K31" i="32"/>
  <c r="AB30" i="32"/>
  <c r="L6" i="32"/>
  <c r="Z37" i="32"/>
  <c r="H37" i="32"/>
  <c r="AA37" i="32"/>
  <c r="J37" i="32"/>
  <c r="X37" i="32" s="1"/>
  <c r="Z21" i="32"/>
  <c r="H21" i="32"/>
  <c r="Z5" i="32"/>
  <c r="AA5" i="32"/>
  <c r="AG4" i="32"/>
  <c r="AG28" i="32"/>
  <c r="V47" i="32"/>
  <c r="G38" i="32"/>
  <c r="W14" i="32"/>
  <c r="V21" i="32"/>
  <c r="Z38" i="32"/>
  <c r="AC16" i="32"/>
  <c r="H16" i="32"/>
  <c r="H33" i="32"/>
  <c r="L33" i="32"/>
  <c r="W33" i="32" s="1"/>
  <c r="AA33" i="32"/>
  <c r="AB33" i="32"/>
  <c r="K26" i="32"/>
  <c r="AA26" i="32"/>
  <c r="L46" i="32"/>
  <c r="X46" i="32" s="1"/>
  <c r="AC4" i="32"/>
  <c r="J4" i="32"/>
  <c r="H4" i="32"/>
  <c r="K24" i="32"/>
  <c r="Y24" i="32" s="1"/>
  <c r="AA24" i="32"/>
  <c r="V49" i="32"/>
  <c r="V14" i="32"/>
  <c r="L27" i="32"/>
  <c r="AB27" i="32"/>
  <c r="G30" i="32"/>
  <c r="V23" i="32"/>
  <c r="Y28" i="32"/>
  <c r="G45" i="32"/>
  <c r="X5" i="32"/>
  <c r="W23" i="32"/>
  <c r="Y42" i="32"/>
  <c r="X45" i="32"/>
  <c r="AA38" i="32"/>
  <c r="H6" i="32"/>
  <c r="H24" i="32"/>
  <c r="AB29" i="32"/>
  <c r="AB21" i="32"/>
  <c r="AB13" i="32"/>
  <c r="H9" i="32"/>
  <c r="AB43" i="32"/>
  <c r="AB40" i="32"/>
  <c r="AC7" i="32"/>
  <c r="Z7" i="32"/>
  <c r="AA7" i="32"/>
  <c r="L22" i="32"/>
  <c r="K2" i="32"/>
  <c r="W2" i="32" s="1"/>
  <c r="AG10" i="32"/>
  <c r="AG26" i="32"/>
  <c r="AG34" i="32"/>
  <c r="G19" i="32"/>
  <c r="V19" i="32"/>
  <c r="H14" i="32"/>
  <c r="AA14" i="32"/>
  <c r="AC14" i="32"/>
  <c r="Z14" i="32"/>
  <c r="AB14" i="32"/>
  <c r="AD2" i="32"/>
  <c r="I2" i="32"/>
  <c r="AE2" i="32"/>
  <c r="X38" i="32"/>
  <c r="J12" i="32"/>
  <c r="Z12" i="32"/>
  <c r="AA12" i="32"/>
  <c r="H35" i="32"/>
  <c r="K35" i="32"/>
  <c r="X35" i="32" s="1"/>
  <c r="V8" i="32"/>
  <c r="X23" i="32"/>
  <c r="W45" i="32"/>
  <c r="AB12" i="32"/>
  <c r="AB4" i="32"/>
  <c r="AC35" i="32"/>
  <c r="Z26" i="32"/>
  <c r="AC26" i="32"/>
  <c r="H44" i="32"/>
  <c r="AB44" i="32"/>
  <c r="H48" i="32"/>
  <c r="AA48" i="32"/>
  <c r="AB48" i="32"/>
  <c r="L15" i="32"/>
  <c r="X15" i="32" s="1"/>
  <c r="AB9" i="32"/>
  <c r="AC9" i="32"/>
  <c r="AA15" i="32"/>
  <c r="H3" i="32"/>
  <c r="J3" i="32"/>
  <c r="AC3" i="32"/>
  <c r="I48" i="32"/>
  <c r="I46" i="32"/>
  <c r="I38" i="32"/>
  <c r="I30" i="32"/>
  <c r="I22" i="32"/>
  <c r="I18" i="32"/>
  <c r="I16" i="32"/>
  <c r="I6" i="32"/>
  <c r="I4" i="32"/>
  <c r="AG2" i="32"/>
  <c r="V17" i="32"/>
  <c r="Y17" i="32"/>
  <c r="AB38" i="32"/>
  <c r="H12" i="32"/>
  <c r="AA4" i="32"/>
  <c r="H38" i="32"/>
  <c r="J40" i="32"/>
  <c r="Y40" i="32" s="1"/>
  <c r="AA40" i="32"/>
  <c r="AC40" i="32"/>
  <c r="L39" i="32"/>
  <c r="Z39" i="32"/>
  <c r="AA39" i="32"/>
  <c r="AB25" i="32"/>
  <c r="AC25" i="32"/>
  <c r="AC18" i="32"/>
  <c r="K18" i="32"/>
  <c r="H18" i="32"/>
  <c r="Z18" i="32"/>
  <c r="H45" i="32"/>
  <c r="Z45" i="32"/>
  <c r="J29" i="32"/>
  <c r="W29" i="32" s="1"/>
  <c r="Z29" i="32"/>
  <c r="H13" i="32"/>
  <c r="Z13" i="32"/>
  <c r="AD44" i="32"/>
  <c r="L44" i="32"/>
  <c r="AD42" i="32"/>
  <c r="L42" i="32"/>
  <c r="X42" i="32" s="1"/>
  <c r="AF42" i="32"/>
  <c r="AE40" i="32"/>
  <c r="AD40" i="32"/>
  <c r="AF36" i="32"/>
  <c r="AE36" i="32"/>
  <c r="AF34" i="32"/>
  <c r="AE34" i="32"/>
  <c r="AD32" i="32"/>
  <c r="AE32" i="32"/>
  <c r="AF26" i="32"/>
  <c r="L26" i="32"/>
  <c r="X26" i="32" s="1"/>
  <c r="AE24" i="32"/>
  <c r="AD24" i="32"/>
  <c r="AF24" i="32"/>
  <c r="AF20" i="32"/>
  <c r="L20" i="32"/>
  <c r="AE20" i="32"/>
  <c r="AF14" i="32"/>
  <c r="AE14" i="32"/>
  <c r="AF12" i="32"/>
  <c r="AE12" i="32"/>
  <c r="AD10" i="32"/>
  <c r="L10" i="32"/>
  <c r="G10" i="32" s="1"/>
  <c r="AF2" i="32"/>
  <c r="Z2" i="32"/>
  <c r="AB2" i="32"/>
  <c r="AG8" i="32"/>
  <c r="AG46" i="32"/>
  <c r="Q48" i="32"/>
  <c r="AF37" i="32"/>
  <c r="AC31" i="32"/>
  <c r="J15" i="32"/>
  <c r="AI49" i="32"/>
  <c r="AB47" i="32"/>
  <c r="AB31" i="32"/>
  <c r="H15" i="32"/>
  <c r="AB34" i="32"/>
  <c r="AC24" i="32"/>
  <c r="AA2" i="32"/>
  <c r="Q43" i="32"/>
  <c r="Q45" i="32"/>
  <c r="Q47" i="32"/>
  <c r="G4" i="32" l="1"/>
  <c r="V4" i="32"/>
  <c r="V10" i="32"/>
  <c r="Y10" i="32"/>
  <c r="Y32" i="32"/>
  <c r="W32" i="32"/>
  <c r="AC43" i="32"/>
  <c r="M43" i="32"/>
  <c r="G15" i="32"/>
  <c r="W15" i="32"/>
  <c r="V15" i="32"/>
  <c r="Y15" i="32"/>
  <c r="X20" i="32"/>
  <c r="W11" i="32"/>
  <c r="G35" i="32"/>
  <c r="X29" i="32"/>
  <c r="Y2" i="32"/>
  <c r="V33" i="32"/>
  <c r="X33" i="32"/>
  <c r="V11" i="32"/>
  <c r="G11" i="32"/>
  <c r="Y11" i="32"/>
  <c r="G29" i="32"/>
  <c r="Y29" i="32"/>
  <c r="V29" i="32"/>
  <c r="G43" i="32"/>
  <c r="V43" i="32"/>
  <c r="X43" i="32"/>
  <c r="W43" i="32"/>
  <c r="W40" i="32"/>
  <c r="G33" i="32"/>
  <c r="V2" i="32"/>
  <c r="AC45" i="32"/>
  <c r="M45" i="32"/>
  <c r="X27" i="32"/>
  <c r="X44" i="32"/>
  <c r="G44" i="32"/>
  <c r="V44" i="32"/>
  <c r="W44" i="32"/>
  <c r="V39" i="32"/>
  <c r="G39" i="32"/>
  <c r="Y39" i="32"/>
  <c r="X39" i="32"/>
  <c r="W39" i="32"/>
  <c r="V32" i="32"/>
  <c r="X3" i="32"/>
  <c r="Y3" i="32"/>
  <c r="V3" i="32"/>
  <c r="G3" i="32"/>
  <c r="W6" i="32"/>
  <c r="G6" i="32"/>
  <c r="X6" i="32"/>
  <c r="V6" i="32"/>
  <c r="W3" i="32"/>
  <c r="X4" i="32"/>
  <c r="G2" i="32"/>
  <c r="W12" i="32"/>
  <c r="X12" i="32"/>
  <c r="G12" i="32"/>
  <c r="V12" i="32"/>
  <c r="V26" i="32"/>
  <c r="Y26" i="32"/>
  <c r="W26" i="32"/>
  <c r="G26" i="32"/>
  <c r="Y44" i="32"/>
  <c r="Y46" i="32"/>
  <c r="AC47" i="32"/>
  <c r="M47" i="32"/>
  <c r="G37" i="32"/>
  <c r="Y37" i="32"/>
  <c r="V37" i="32"/>
  <c r="W37" i="32"/>
  <c r="G27" i="32"/>
  <c r="Y27" i="32"/>
  <c r="V27" i="32"/>
  <c r="AC48" i="32"/>
  <c r="M48" i="32"/>
  <c r="W22" i="32"/>
  <c r="G22" i="32"/>
  <c r="X22" i="32"/>
  <c r="V22" i="32"/>
  <c r="V18" i="32"/>
  <c r="Y18" i="32"/>
  <c r="G18" i="32"/>
  <c r="W18" i="32"/>
  <c r="X18" i="32"/>
  <c r="Y4" i="32"/>
  <c r="Y12" i="32"/>
  <c r="X31" i="32"/>
  <c r="W31" i="32"/>
  <c r="V31" i="32"/>
  <c r="G31" i="32"/>
  <c r="Y31" i="32"/>
  <c r="G46" i="32"/>
  <c r="V46" i="32"/>
  <c r="G21" i="32"/>
  <c r="W21" i="32"/>
  <c r="Y21" i="32"/>
  <c r="V42" i="32"/>
  <c r="Y22" i="32"/>
  <c r="X24" i="32"/>
  <c r="G20" i="32"/>
  <c r="W20" i="32"/>
  <c r="V20" i="32"/>
  <c r="Y20" i="32"/>
  <c r="V35" i="32"/>
  <c r="Y35" i="32"/>
  <c r="W35" i="32"/>
  <c r="X10" i="32"/>
  <c r="W10" i="32"/>
  <c r="G40" i="32"/>
  <c r="V40" i="32"/>
  <c r="X40" i="32"/>
  <c r="Y33" i="32"/>
  <c r="W24" i="32"/>
  <c r="G24" i="32"/>
  <c r="V24" i="32"/>
  <c r="W4" i="32"/>
  <c r="W46" i="32"/>
  <c r="X32" i="32"/>
  <c r="AI43" i="32" l="1"/>
  <c r="Y43" i="32"/>
  <c r="AI48" i="32"/>
  <c r="Y48" i="32"/>
  <c r="AI47" i="32"/>
  <c r="Y47" i="32"/>
  <c r="AI45" i="32"/>
  <c r="Y45" i="32"/>
</calcChain>
</file>

<file path=xl/sharedStrings.xml><?xml version="1.0" encoding="utf-8"?>
<sst xmlns="http://schemas.openxmlformats.org/spreadsheetml/2006/main" count="61" uniqueCount="61">
  <si>
    <t>y</t>
    <phoneticPr fontId="1"/>
  </si>
  <si>
    <t>nu</t>
    <phoneticPr fontId="1"/>
  </si>
  <si>
    <t>nut</t>
    <phoneticPr fontId="1"/>
  </si>
  <si>
    <t>ut</t>
    <phoneticPr fontId="1"/>
  </si>
  <si>
    <t>y+</t>
    <phoneticPr fontId="1"/>
  </si>
  <si>
    <t>u+</t>
    <phoneticPr fontId="1"/>
  </si>
  <si>
    <t>y/H</t>
    <phoneticPr fontId="1"/>
  </si>
  <si>
    <t>UMean_x</t>
    <phoneticPr fontId="1"/>
  </si>
  <si>
    <t>UMeam_y</t>
    <phoneticPr fontId="1"/>
  </si>
  <si>
    <t>UMean_z</t>
    <phoneticPr fontId="1"/>
  </si>
  <si>
    <t>pMean</t>
    <phoneticPr fontId="1"/>
  </si>
  <si>
    <t>UPrime2Mean(uu)</t>
    <phoneticPr fontId="1"/>
  </si>
  <si>
    <t>UPrime2Mean(uv)</t>
    <phoneticPr fontId="1"/>
  </si>
  <si>
    <t>UPrime2Mean(uw)</t>
    <phoneticPr fontId="1"/>
  </si>
  <si>
    <t>UPrime2Mean(vv)</t>
    <phoneticPr fontId="1"/>
  </si>
  <si>
    <t>UPrime2Mean(vw)</t>
    <phoneticPr fontId="1"/>
  </si>
  <si>
    <t>UPrime2Mean(ww)</t>
    <phoneticPr fontId="1"/>
  </si>
  <si>
    <t>Retau</t>
    <phoneticPr fontId="1"/>
  </si>
  <si>
    <t>dx+</t>
    <phoneticPr fontId="1"/>
  </si>
  <si>
    <t>dz+</t>
    <phoneticPr fontId="1"/>
  </si>
  <si>
    <t>dy+</t>
    <phoneticPr fontId="1"/>
  </si>
  <si>
    <t>R(uu)</t>
    <phoneticPr fontId="1"/>
  </si>
  <si>
    <t>R(uv)</t>
    <phoneticPr fontId="1"/>
  </si>
  <si>
    <t>R(uw)</t>
    <phoneticPr fontId="1"/>
  </si>
  <si>
    <t>R(vv)</t>
    <phoneticPr fontId="1"/>
  </si>
  <si>
    <t>R(vw)</t>
    <phoneticPr fontId="1"/>
  </si>
  <si>
    <t>R(ww)</t>
    <phoneticPr fontId="1"/>
  </si>
  <si>
    <t>k+ SGS</t>
    <phoneticPr fontId="1"/>
  </si>
  <si>
    <t>k+ GS</t>
    <phoneticPr fontId="1"/>
  </si>
  <si>
    <t>k+ total</t>
    <phoneticPr fontId="1"/>
  </si>
  <si>
    <t>uu+ total</t>
    <phoneticPr fontId="1"/>
  </si>
  <si>
    <t>uu+ GS</t>
    <phoneticPr fontId="1"/>
  </si>
  <si>
    <t>uu+ SGS</t>
    <phoneticPr fontId="1"/>
  </si>
  <si>
    <t>vv+ total</t>
    <phoneticPr fontId="1"/>
  </si>
  <si>
    <t>ww+ total</t>
    <phoneticPr fontId="1"/>
  </si>
  <si>
    <t>vv+ GS</t>
    <phoneticPr fontId="1"/>
  </si>
  <si>
    <t>vv+ SGS</t>
    <phoneticPr fontId="1"/>
  </si>
  <si>
    <t>ww+ SGS</t>
    <phoneticPr fontId="1"/>
  </si>
  <si>
    <t>ww+ GS</t>
    <phoneticPr fontId="1"/>
  </si>
  <si>
    <t>b11 total</t>
    <phoneticPr fontId="1"/>
  </si>
  <si>
    <t>b22 total</t>
    <phoneticPr fontId="1"/>
  </si>
  <si>
    <t>b33 total</t>
    <phoneticPr fontId="1"/>
  </si>
  <si>
    <t>b12 total</t>
    <phoneticPr fontId="1"/>
  </si>
  <si>
    <t>b11 GS</t>
    <phoneticPr fontId="1"/>
  </si>
  <si>
    <t>b22 GS</t>
    <phoneticPr fontId="1"/>
  </si>
  <si>
    <t>b33 GS</t>
    <phoneticPr fontId="1"/>
  </si>
  <si>
    <t>b12 GS</t>
    <phoneticPr fontId="1"/>
  </si>
  <si>
    <t>b11 SGS</t>
    <phoneticPr fontId="1"/>
  </si>
  <si>
    <t>b22 SGS</t>
    <phoneticPr fontId="1"/>
  </si>
  <si>
    <t>b33 SGS</t>
    <phoneticPr fontId="1"/>
  </si>
  <si>
    <t>b12 SGS</t>
    <phoneticPr fontId="1"/>
  </si>
  <si>
    <t>gradUMean(Ux)</t>
    <phoneticPr fontId="1"/>
  </si>
  <si>
    <t>gradUMean(Uy)</t>
    <phoneticPr fontId="1"/>
  </si>
  <si>
    <t>gradUMean(Uz)</t>
    <phoneticPr fontId="1"/>
  </si>
  <si>
    <t>gradUMean(Vx)</t>
    <phoneticPr fontId="1"/>
  </si>
  <si>
    <t>gradUMean(Vy)</t>
    <phoneticPr fontId="1"/>
  </si>
  <si>
    <t>gradUMean(Vz)</t>
    <phoneticPr fontId="1"/>
  </si>
  <si>
    <t>gradUMean(Wx)</t>
    <phoneticPr fontId="1"/>
  </si>
  <si>
    <t>gradUMean(Wy)</t>
    <phoneticPr fontId="1"/>
  </si>
  <si>
    <t>gradUMean(Wz)</t>
    <phoneticPr fontId="1"/>
  </si>
  <si>
    <t>Rbulk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</si>
</sst>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E+00"/>
    <numFmt numFmtId="177" formatCode="0.00000.E+00"/>
    <numFmt numFmtId="178" formatCode="0_ ;[Red]\-0\ "/>
    <numFmt numFmtId="179" formatCode="0.0_ ;[Red]\-0.0\ "/>
    <numFmt numFmtId="180" formatCode="0.000000_ ;[Red]\-0.000000\ "/>
    <numFmt numFmtId="181" formatCode="0.000_ ;[Red]\-0.000\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>
      <alignment vertical="center"/>
    </xf>
    <xf numFmtId="177" fontId="19" fillId="0" borderId="0" xfId="0" applyNumberFormat="1" applyFont="1">
      <alignment vertical="center"/>
    </xf>
    <xf numFmtId="178" fontId="19" fillId="0" borderId="0" xfId="0" applyNumberFormat="1" applyFont="1">
      <alignment vertical="center"/>
    </xf>
    <xf numFmtId="11" fontId="19" fillId="0" borderId="0" xfId="0" applyNumberFormat="1" applyFont="1">
      <alignment vertical="center"/>
    </xf>
    <xf numFmtId="179" fontId="19" fillId="0" borderId="0" xfId="0" applyNumberFormat="1" applyFont="1">
      <alignment vertical="center"/>
    </xf>
    <xf numFmtId="180" fontId="19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0" fontId="20" fillId="0" borderId="0" xfId="0" applyFont="1">
      <alignment vertical="center"/>
    </xf>
    <xf numFmtId="176" fontId="0" fillId="0" borderId="0" xfId="0" applyNumberForma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-uv+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0"/>
          <c:tx>
            <c:v>y = 1 - x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</c:v>
              </c:pt>
              <c:pt idx="1">
                <c:v>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865-4EA0-8DA4-3BAE7FF2051D}"/>
            </c:ext>
          </c:extLst>
        </c:ser>
        <c:ser>
          <c:idx val="2"/>
          <c:order val="1"/>
          <c:tx>
            <c:strRef>
              <c:f>SMM!$AI$1</c:f>
              <c:strCache>
                <c:ptCount val="1"/>
                <c:pt idx="0">
                  <c:v>-uv + 2*nu*Sij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SMM!$AI$2:$AI$49</c:f>
              <c:numCache>
                <c:formatCode>0.00000E+00</c:formatCode>
                <c:ptCount val="48"/>
                <c:pt idx="0">
                  <c:v>1.0000108489672253</c:v>
                </c:pt>
                <c:pt idx="1">
                  <c:v>0.99796505921569023</c:v>
                </c:pt>
                <c:pt idx="2">
                  <c:v>0.99543466188258145</c:v>
                </c:pt>
                <c:pt idx="3">
                  <c:v>0.99242749970547839</c:v>
                </c:pt>
                <c:pt idx="4">
                  <c:v>0.988966166228055</c:v>
                </c:pt>
                <c:pt idx="5">
                  <c:v>0.98539871932747691</c:v>
                </c:pt>
                <c:pt idx="6">
                  <c:v>0.98250172731237984</c:v>
                </c:pt>
                <c:pt idx="7">
                  <c:v>0.98091330151657563</c:v>
                </c:pt>
                <c:pt idx="8">
                  <c:v>0.9802275550113948</c:v>
                </c:pt>
                <c:pt idx="9">
                  <c:v>0.97905813995868263</c:v>
                </c:pt>
                <c:pt idx="10">
                  <c:v>0.9764214783550097</c:v>
                </c:pt>
                <c:pt idx="11">
                  <c:v>0.97292459008804344</c:v>
                </c:pt>
                <c:pt idx="12">
                  <c:v>0.96890007064985406</c:v>
                </c:pt>
                <c:pt idx="13">
                  <c:v>0.96304597392926261</c:v>
                </c:pt>
                <c:pt idx="14">
                  <c:v>0.95609376841353932</c:v>
                </c:pt>
                <c:pt idx="15">
                  <c:v>0.94866024300594842</c:v>
                </c:pt>
                <c:pt idx="16">
                  <c:v>0.94106415041178504</c:v>
                </c:pt>
                <c:pt idx="17">
                  <c:v>0.93307988554928167</c:v>
                </c:pt>
                <c:pt idx="18">
                  <c:v>0.92498411185837615</c:v>
                </c:pt>
                <c:pt idx="19">
                  <c:v>0.91630785236423185</c:v>
                </c:pt>
                <c:pt idx="20">
                  <c:v>0.90713946843355431</c:v>
                </c:pt>
                <c:pt idx="21">
                  <c:v>0.89744425795631422</c:v>
                </c:pt>
                <c:pt idx="22">
                  <c:v>0.88706768111246248</c:v>
                </c:pt>
                <c:pt idx="23">
                  <c:v>0.87571289306980249</c:v>
                </c:pt>
                <c:pt idx="24">
                  <c:v>0.86376808905938907</c:v>
                </c:pt>
                <c:pt idx="25">
                  <c:v>0.85053248857644115</c:v>
                </c:pt>
                <c:pt idx="26">
                  <c:v>0.83637192472277588</c:v>
                </c:pt>
                <c:pt idx="27">
                  <c:v>0.82099837254700359</c:v>
                </c:pt>
                <c:pt idx="28">
                  <c:v>0.80455228886560881</c:v>
                </c:pt>
                <c:pt idx="29">
                  <c:v>0.78671325329099639</c:v>
                </c:pt>
                <c:pt idx="30">
                  <c:v>0.76726542225796124</c:v>
                </c:pt>
                <c:pt idx="31">
                  <c:v>0.74639198974165311</c:v>
                </c:pt>
                <c:pt idx="32">
                  <c:v>0.72391525357470599</c:v>
                </c:pt>
                <c:pt idx="33">
                  <c:v>0.69964068677160129</c:v>
                </c:pt>
                <c:pt idx="34">
                  <c:v>0.67334676428511586</c:v>
                </c:pt>
                <c:pt idx="35">
                  <c:v>0.64489699403666045</c:v>
                </c:pt>
                <c:pt idx="36">
                  <c:v>0.61429690947773996</c:v>
                </c:pt>
                <c:pt idx="37">
                  <c:v>0.5813015954940125</c:v>
                </c:pt>
                <c:pt idx="38">
                  <c:v>0.54536177443528444</c:v>
                </c:pt>
                <c:pt idx="39">
                  <c:v>0.50682049921573569</c:v>
                </c:pt>
                <c:pt idx="40">
                  <c:v>0.46444693510908619</c:v>
                </c:pt>
                <c:pt idx="41">
                  <c:v>0.41858507373036646</c:v>
                </c:pt>
                <c:pt idx="42">
                  <c:v>0.36852212198006828</c:v>
                </c:pt>
                <c:pt idx="43">
                  <c:v>0.31389827989516866</c:v>
                </c:pt>
                <c:pt idx="44">
                  <c:v>0.25399743507700101</c:v>
                </c:pt>
                <c:pt idx="45">
                  <c:v>0.18885407702176055</c:v>
                </c:pt>
                <c:pt idx="46">
                  <c:v>0.11787487293326732</c:v>
                </c:pt>
                <c:pt idx="47">
                  <c:v>4.0587194660493417E-2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5-4EA0-8DA4-3BAE7FF2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-uv+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uuvvww+ SGS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SMM!$R$1</c:f>
              <c:strCache>
                <c:ptCount val="1"/>
                <c:pt idx="0">
                  <c:v>uu+ SGS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SMM!$R$2:$R$49</c:f>
              <c:numCache>
                <c:formatCode>0.00000E+00</c:formatCode>
                <c:ptCount val="48"/>
                <c:pt idx="0">
                  <c:v>4.2108595180913744E-3</c:v>
                </c:pt>
                <c:pt idx="1">
                  <c:v>4.9321685938103807E-2</c:v>
                </c:pt>
                <c:pt idx="2">
                  <c:v>0.15059897156038693</c:v>
                </c:pt>
                <c:pt idx="3">
                  <c:v>0.32043051083510293</c:v>
                </c:pt>
                <c:pt idx="4">
                  <c:v>0.56731978804661043</c:v>
                </c:pt>
                <c:pt idx="5">
                  <c:v>0.89047459996013623</c:v>
                </c:pt>
                <c:pt idx="6">
                  <c:v>1.2750929122261767</c:v>
                </c:pt>
                <c:pt idx="7">
                  <c:v>1.6914849812518744</c:v>
                </c:pt>
                <c:pt idx="8">
                  <c:v>2.1008688299983529</c:v>
                </c:pt>
                <c:pt idx="9">
                  <c:v>2.4653214388104479</c:v>
                </c:pt>
                <c:pt idx="10">
                  <c:v>2.7560452907302819</c:v>
                </c:pt>
                <c:pt idx="11">
                  <c:v>2.9585803017165189</c:v>
                </c:pt>
                <c:pt idx="12">
                  <c:v>3.0735240321362864</c:v>
                </c:pt>
                <c:pt idx="13">
                  <c:v>3.1100371683198436</c:v>
                </c:pt>
                <c:pt idx="14">
                  <c:v>3.0824799301183705</c:v>
                </c:pt>
                <c:pt idx="15">
                  <c:v>3.0074751598393585</c:v>
                </c:pt>
                <c:pt idx="16">
                  <c:v>2.9004540216757615</c:v>
                </c:pt>
                <c:pt idx="17">
                  <c:v>2.7734198701935848</c:v>
                </c:pt>
                <c:pt idx="18">
                  <c:v>2.6338573215676968</c:v>
                </c:pt>
                <c:pt idx="19">
                  <c:v>2.487398054630221</c:v>
                </c:pt>
                <c:pt idx="20">
                  <c:v>2.3377703210948413</c:v>
                </c:pt>
                <c:pt idx="21">
                  <c:v>2.1880602052833313</c:v>
                </c:pt>
                <c:pt idx="22">
                  <c:v>2.039833084800081</c:v>
                </c:pt>
                <c:pt idx="23">
                  <c:v>1.8940616883333399</c:v>
                </c:pt>
                <c:pt idx="24">
                  <c:v>1.7502624659325914</c:v>
                </c:pt>
                <c:pt idx="25">
                  <c:v>1.609370960646473</c:v>
                </c:pt>
                <c:pt idx="26">
                  <c:v>1.4729804445071704</c:v>
                </c:pt>
                <c:pt idx="27">
                  <c:v>1.3421904513429825</c:v>
                </c:pt>
                <c:pt idx="28">
                  <c:v>1.2176109753486226</c:v>
                </c:pt>
                <c:pt idx="29">
                  <c:v>1.099713019774254</c:v>
                </c:pt>
                <c:pt idx="30">
                  <c:v>0.98960519282544734</c:v>
                </c:pt>
                <c:pt idx="31">
                  <c:v>0.88758098600206126</c:v>
                </c:pt>
                <c:pt idx="32">
                  <c:v>0.79407400750593826</c:v>
                </c:pt>
                <c:pt idx="33">
                  <c:v>0.7084612827729162</c:v>
                </c:pt>
                <c:pt idx="34">
                  <c:v>0.63093798962820358</c:v>
                </c:pt>
                <c:pt idx="35">
                  <c:v>0.56125174305542114</c:v>
                </c:pt>
                <c:pt idx="36">
                  <c:v>0.49865757083960788</c:v>
                </c:pt>
                <c:pt idx="37">
                  <c:v>0.44233208685890529</c:v>
                </c:pt>
                <c:pt idx="38">
                  <c:v>0.3912697130308217</c:v>
                </c:pt>
                <c:pt idx="39">
                  <c:v>0.34492857507020147</c:v>
                </c:pt>
                <c:pt idx="40">
                  <c:v>0.30246325215824177</c:v>
                </c:pt>
                <c:pt idx="41">
                  <c:v>0.26451763715516358</c:v>
                </c:pt>
                <c:pt idx="42">
                  <c:v>0.23036860615435156</c:v>
                </c:pt>
                <c:pt idx="43">
                  <c:v>0.20074778134297602</c:v>
                </c:pt>
                <c:pt idx="44">
                  <c:v>0.17538332556657027</c:v>
                </c:pt>
                <c:pt idx="45">
                  <c:v>0.1553148452283179</c:v>
                </c:pt>
                <c:pt idx="46">
                  <c:v>0.14089869097507909</c:v>
                </c:pt>
                <c:pt idx="47">
                  <c:v>0.13337392179467128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CC-41D0-9708-0C4FA1C1A27C}"/>
            </c:ext>
          </c:extLst>
        </c:ser>
        <c:ser>
          <c:idx val="4"/>
          <c:order val="1"/>
          <c:tx>
            <c:strRef>
              <c:f>SMM!$S$1</c:f>
              <c:strCache>
                <c:ptCount val="1"/>
                <c:pt idx="0">
                  <c:v>vv+ SGS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SMM!$S$2:$S$49</c:f>
              <c:numCache>
                <c:formatCode>0.00000E+00</c:formatCode>
                <c:ptCount val="48"/>
                <c:pt idx="0">
                  <c:v>1.1542856192187512E-5</c:v>
                </c:pt>
                <c:pt idx="1">
                  <c:v>1.176570571453358E-4</c:v>
                </c:pt>
                <c:pt idx="2">
                  <c:v>5.6206751501731024E-4</c:v>
                </c:pt>
                <c:pt idx="3">
                  <c:v>1.6662391547649592E-3</c:v>
                </c:pt>
                <c:pt idx="4">
                  <c:v>3.8471240375621773E-3</c:v>
                </c:pt>
                <c:pt idx="5">
                  <c:v>7.5706235533260649E-3</c:v>
                </c:pt>
                <c:pt idx="6">
                  <c:v>1.3366382616794655E-2</c:v>
                </c:pt>
                <c:pt idx="7">
                  <c:v>2.1578132132418684E-2</c:v>
                </c:pt>
                <c:pt idx="8">
                  <c:v>3.249527476882752E-2</c:v>
                </c:pt>
                <c:pt idx="9">
                  <c:v>4.6014106938603298E-2</c:v>
                </c:pt>
                <c:pt idx="10">
                  <c:v>6.2399249988042499E-2</c:v>
                </c:pt>
                <c:pt idx="11">
                  <c:v>8.1891447071849421E-2</c:v>
                </c:pt>
                <c:pt idx="12">
                  <c:v>0.10478954443386816</c:v>
                </c:pt>
                <c:pt idx="13">
                  <c:v>0.13015013149581414</c:v>
                </c:pt>
                <c:pt idx="14">
                  <c:v>0.15742122963115948</c:v>
                </c:pt>
                <c:pt idx="15">
                  <c:v>0.18538244975212306</c:v>
                </c:pt>
                <c:pt idx="16">
                  <c:v>0.2127236977248175</c:v>
                </c:pt>
                <c:pt idx="17">
                  <c:v>0.23816306493611109</c:v>
                </c:pt>
                <c:pt idx="18">
                  <c:v>0.26095642051878226</c:v>
                </c:pt>
                <c:pt idx="19">
                  <c:v>0.28093199141217279</c:v>
                </c:pt>
                <c:pt idx="20">
                  <c:v>0.29765979619501154</c:v>
                </c:pt>
                <c:pt idx="21">
                  <c:v>0.31144700238935713</c:v>
                </c:pt>
                <c:pt idx="22">
                  <c:v>0.3213227980649413</c:v>
                </c:pt>
                <c:pt idx="23">
                  <c:v>0.32782248756867216</c:v>
                </c:pt>
                <c:pt idx="24">
                  <c:v>0.33057811722916081</c:v>
                </c:pt>
                <c:pt idx="25">
                  <c:v>0.32999896136251899</c:v>
                </c:pt>
                <c:pt idx="26">
                  <c:v>0.32675233467295745</c:v>
                </c:pt>
                <c:pt idx="27">
                  <c:v>0.32082156867300882</c:v>
                </c:pt>
                <c:pt idx="28">
                  <c:v>0.31292812105916712</c:v>
                </c:pt>
                <c:pt idx="29">
                  <c:v>0.30295902593356966</c:v>
                </c:pt>
                <c:pt idx="30">
                  <c:v>0.29135087609193067</c:v>
                </c:pt>
                <c:pt idx="31">
                  <c:v>0.27888665499379978</c:v>
                </c:pt>
                <c:pt idx="32">
                  <c:v>0.26559768735980843</c:v>
                </c:pt>
                <c:pt idx="33">
                  <c:v>0.25170419332609195</c:v>
                </c:pt>
                <c:pt idx="34">
                  <c:v>0.23729158550582902</c:v>
                </c:pt>
                <c:pt idx="35">
                  <c:v>0.22270992233406703</c:v>
                </c:pt>
                <c:pt idx="36">
                  <c:v>0.20826202394871729</c:v>
                </c:pt>
                <c:pt idx="37">
                  <c:v>0.19352348098229702</c:v>
                </c:pt>
                <c:pt idx="38">
                  <c:v>0.1788100477534372</c:v>
                </c:pt>
                <c:pt idx="39">
                  <c:v>0.16395845542270462</c:v>
                </c:pt>
                <c:pt idx="40">
                  <c:v>0.14912685078168872</c:v>
                </c:pt>
                <c:pt idx="41">
                  <c:v>0.13490661604662099</c:v>
                </c:pt>
                <c:pt idx="42">
                  <c:v>0.12191205952859327</c:v>
                </c:pt>
                <c:pt idx="43">
                  <c:v>0.1093766587775329</c:v>
                </c:pt>
                <c:pt idx="44">
                  <c:v>9.8405865422666106E-2</c:v>
                </c:pt>
                <c:pt idx="45">
                  <c:v>8.8791879194856121E-2</c:v>
                </c:pt>
                <c:pt idx="46">
                  <c:v>8.1620494186487119E-2</c:v>
                </c:pt>
                <c:pt idx="47">
                  <c:v>7.7119720834599351E-2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CC-41D0-9708-0C4FA1C1A27C}"/>
            </c:ext>
          </c:extLst>
        </c:ser>
        <c:ser>
          <c:idx val="5"/>
          <c:order val="2"/>
          <c:tx>
            <c:strRef>
              <c:f>SMM!$T$1</c:f>
              <c:strCache>
                <c:ptCount val="1"/>
                <c:pt idx="0">
                  <c:v>ww+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SMM!$T$2:$T$49</c:f>
              <c:numCache>
                <c:formatCode>0.00000E+00</c:formatCode>
                <c:ptCount val="48"/>
                <c:pt idx="0">
                  <c:v>2.7728659945618068E-3</c:v>
                </c:pt>
                <c:pt idx="1">
                  <c:v>3.047830430428752E-2</c:v>
                </c:pt>
                <c:pt idx="2">
                  <c:v>8.9554201440942269E-2</c:v>
                </c:pt>
                <c:pt idx="3">
                  <c:v>0.18480036439134703</c:v>
                </c:pt>
                <c:pt idx="4">
                  <c:v>0.31777208067613288</c:v>
                </c:pt>
                <c:pt idx="5">
                  <c:v>0.48398193543667073</c:v>
                </c:pt>
                <c:pt idx="6">
                  <c:v>0.67043323202765703</c:v>
                </c:pt>
                <c:pt idx="7">
                  <c:v>0.85712605557082588</c:v>
                </c:pt>
                <c:pt idx="8">
                  <c:v>1.0220588090589482</c:v>
                </c:pt>
                <c:pt idx="9">
                  <c:v>1.1485455008356664</c:v>
                </c:pt>
                <c:pt idx="10">
                  <c:v>1.229493524853819</c:v>
                </c:pt>
                <c:pt idx="11">
                  <c:v>1.2673873965992735</c:v>
                </c:pt>
                <c:pt idx="12">
                  <c:v>1.2710917311653949</c:v>
                </c:pt>
                <c:pt idx="13">
                  <c:v>1.2495618131598316</c:v>
                </c:pt>
                <c:pt idx="14">
                  <c:v>1.210734020169334</c:v>
                </c:pt>
                <c:pt idx="15">
                  <c:v>1.1615388966948019</c:v>
                </c:pt>
                <c:pt idx="16">
                  <c:v>1.1059156239682864</c:v>
                </c:pt>
                <c:pt idx="17">
                  <c:v>1.0468558429850705</c:v>
                </c:pt>
                <c:pt idx="18">
                  <c:v>0.98692226927369309</c:v>
                </c:pt>
                <c:pt idx="19">
                  <c:v>0.92749918200719672</c:v>
                </c:pt>
                <c:pt idx="20">
                  <c:v>0.86964353672879102</c:v>
                </c:pt>
                <c:pt idx="21">
                  <c:v>0.81328712412179494</c:v>
                </c:pt>
                <c:pt idx="22">
                  <c:v>0.75967952900611391</c:v>
                </c:pt>
                <c:pt idx="23">
                  <c:v>0.70878625241127158</c:v>
                </c:pt>
                <c:pt idx="24">
                  <c:v>0.66115094013097442</c:v>
                </c:pt>
                <c:pt idx="25">
                  <c:v>0.61606946058864198</c:v>
                </c:pt>
                <c:pt idx="26">
                  <c:v>0.57361331274834693</c:v>
                </c:pt>
                <c:pt idx="27">
                  <c:v>0.53385389309757125</c:v>
                </c:pt>
                <c:pt idx="28">
                  <c:v>0.49634821905323728</c:v>
                </c:pt>
                <c:pt idx="29">
                  <c:v>0.46127354691674072</c:v>
                </c:pt>
                <c:pt idx="30">
                  <c:v>0.42792094653326868</c:v>
                </c:pt>
                <c:pt idx="31">
                  <c:v>0.39584424072310903</c:v>
                </c:pt>
                <c:pt idx="32">
                  <c:v>0.36530666558653496</c:v>
                </c:pt>
                <c:pt idx="33">
                  <c:v>0.33701314429474521</c:v>
                </c:pt>
                <c:pt idx="34">
                  <c:v>0.31053552144068236</c:v>
                </c:pt>
                <c:pt idx="35">
                  <c:v>0.28547785669621595</c:v>
                </c:pt>
                <c:pt idx="36">
                  <c:v>0.26162626580096571</c:v>
                </c:pt>
                <c:pt idx="37">
                  <c:v>0.23875017714545391</c:v>
                </c:pt>
                <c:pt idx="38">
                  <c:v>0.21670850985654683</c:v>
                </c:pt>
                <c:pt idx="39">
                  <c:v>0.19582667778638868</c:v>
                </c:pt>
                <c:pt idx="40">
                  <c:v>0.17622178748158729</c:v>
                </c:pt>
                <c:pt idx="41">
                  <c:v>0.15644987412935493</c:v>
                </c:pt>
                <c:pt idx="42">
                  <c:v>0.13760859192920583</c:v>
                </c:pt>
                <c:pt idx="43">
                  <c:v>0.1205408724096423</c:v>
                </c:pt>
                <c:pt idx="44">
                  <c:v>0.10556527477782497</c:v>
                </c:pt>
                <c:pt idx="45">
                  <c:v>9.3279081228895749E-2</c:v>
                </c:pt>
                <c:pt idx="46">
                  <c:v>8.3799102612486645E-2</c:v>
                </c:pt>
                <c:pt idx="47">
                  <c:v>7.8411671560553092E-2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CC-41D0-9708-0C4FA1C1A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uuvvww+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bij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SMM!$V$1</c:f>
              <c:strCache>
                <c:ptCount val="1"/>
                <c:pt idx="0">
                  <c:v>b11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SMM!$V$2:$V$49</c:f>
              <c:numCache>
                <c:formatCode>0.00000E+00</c:formatCode>
                <c:ptCount val="48"/>
                <c:pt idx="0">
                  <c:v>0.42124774032259388</c:v>
                </c:pt>
                <c:pt idx="1">
                  <c:v>0.42158830701527089</c:v>
                </c:pt>
                <c:pt idx="2">
                  <c:v>0.42789657823520627</c:v>
                </c:pt>
                <c:pt idx="3">
                  <c:v>0.43381330486397279</c:v>
                </c:pt>
                <c:pt idx="4">
                  <c:v>0.43985940091287951</c:v>
                </c:pt>
                <c:pt idx="5">
                  <c:v>0.44626052131203503</c:v>
                </c:pt>
                <c:pt idx="6">
                  <c:v>0.45312439410731792</c:v>
                </c:pt>
                <c:pt idx="7">
                  <c:v>0.46035306868639642</c:v>
                </c:pt>
                <c:pt idx="8">
                  <c:v>0.4676867596068856</c:v>
                </c:pt>
                <c:pt idx="9">
                  <c:v>0.47469747236991594</c:v>
                </c:pt>
                <c:pt idx="10">
                  <c:v>0.4807949934745181</c:v>
                </c:pt>
                <c:pt idx="11">
                  <c:v>0.48541941215754519</c:v>
                </c:pt>
                <c:pt idx="12">
                  <c:v>0.48824137954246655</c:v>
                </c:pt>
                <c:pt idx="13">
                  <c:v>0.48943015575915788</c:v>
                </c:pt>
                <c:pt idx="14">
                  <c:v>0.48923181120274301</c:v>
                </c:pt>
                <c:pt idx="15">
                  <c:v>0.48785675130102818</c:v>
                </c:pt>
                <c:pt idx="16">
                  <c:v>0.48562201147571032</c:v>
                </c:pt>
                <c:pt idx="17">
                  <c:v>0.48278492158189251</c:v>
                </c:pt>
                <c:pt idx="18">
                  <c:v>0.47941736326935364</c:v>
                </c:pt>
                <c:pt idx="19">
                  <c:v>0.47554835626490205</c:v>
                </c:pt>
                <c:pt idx="20">
                  <c:v>0.47120023615370837</c:v>
                </c:pt>
                <c:pt idx="21">
                  <c:v>0.46639260286472922</c:v>
                </c:pt>
                <c:pt idx="22">
                  <c:v>0.46110891387070502</c:v>
                </c:pt>
                <c:pt idx="23">
                  <c:v>0.45533621670270569</c:v>
                </c:pt>
                <c:pt idx="24">
                  <c:v>0.44904087391862196</c:v>
                </c:pt>
                <c:pt idx="25">
                  <c:v>0.4422744172581406</c:v>
                </c:pt>
                <c:pt idx="26">
                  <c:v>0.43497602010357567</c:v>
                </c:pt>
                <c:pt idx="27">
                  <c:v>0.42707700228606954</c:v>
                </c:pt>
                <c:pt idx="28">
                  <c:v>0.418521323363024</c:v>
                </c:pt>
                <c:pt idx="29">
                  <c:v>0.40930462200281797</c:v>
                </c:pt>
                <c:pt idx="30">
                  <c:v>0.39950725398328785</c:v>
                </c:pt>
                <c:pt idx="31">
                  <c:v>0.38914656711700663</c:v>
                </c:pt>
                <c:pt idx="32">
                  <c:v>0.37820366966737989</c:v>
                </c:pt>
                <c:pt idx="33">
                  <c:v>0.36659347411772708</c:v>
                </c:pt>
                <c:pt idx="34">
                  <c:v>0.3543994463227374</c:v>
                </c:pt>
                <c:pt idx="35">
                  <c:v>0.3416886509203651</c:v>
                </c:pt>
                <c:pt idx="36">
                  <c:v>0.32853459981552396</c:v>
                </c:pt>
                <c:pt idx="37">
                  <c:v>0.31537719013967841</c:v>
                </c:pt>
                <c:pt idx="38">
                  <c:v>0.30270544461668064</c:v>
                </c:pt>
                <c:pt idx="39">
                  <c:v>0.29039279212657237</c:v>
                </c:pt>
                <c:pt idx="40">
                  <c:v>0.27817407748213313</c:v>
                </c:pt>
                <c:pt idx="41">
                  <c:v>0.26664635467175041</c:v>
                </c:pt>
                <c:pt idx="42">
                  <c:v>0.25495141920354009</c:v>
                </c:pt>
                <c:pt idx="43">
                  <c:v>0.24390255711191539</c:v>
                </c:pt>
                <c:pt idx="44">
                  <c:v>0.2342819873741962</c:v>
                </c:pt>
                <c:pt idx="45">
                  <c:v>0.22549762791113254</c:v>
                </c:pt>
                <c:pt idx="46">
                  <c:v>0.21996385747246544</c:v>
                </c:pt>
                <c:pt idx="47">
                  <c:v>0.21898672477594522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2B-4757-B4B2-472787B2FC85}"/>
            </c:ext>
          </c:extLst>
        </c:ser>
        <c:ser>
          <c:idx val="1"/>
          <c:order val="1"/>
          <c:tx>
            <c:strRef>
              <c:f>SMM!$W$1</c:f>
              <c:strCache>
                <c:ptCount val="1"/>
                <c:pt idx="0">
                  <c:v>b22 total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SMM!$W$2:$W$49</c:f>
              <c:numCache>
                <c:formatCode>0.00000E+00</c:formatCode>
                <c:ptCount val="48"/>
                <c:pt idx="0">
                  <c:v>-0.33278836419903035</c:v>
                </c:pt>
                <c:pt idx="1">
                  <c:v>-0.33277561472604789</c:v>
                </c:pt>
                <c:pt idx="2">
                  <c:v>-0.33243234150971857</c:v>
                </c:pt>
                <c:pt idx="3">
                  <c:v>-0.33204481872821823</c:v>
                </c:pt>
                <c:pt idx="4">
                  <c:v>-0.33161175275059335</c:v>
                </c:pt>
                <c:pt idx="5">
                  <c:v>-0.33112334447587605</c:v>
                </c:pt>
                <c:pt idx="6">
                  <c:v>-0.3305435403116318</c:v>
                </c:pt>
                <c:pt idx="7">
                  <c:v>-0.32985649571435965</c:v>
                </c:pt>
                <c:pt idx="8">
                  <c:v>-0.32902111071786277</c:v>
                </c:pt>
                <c:pt idx="9">
                  <c:v>-0.32802111859224009</c:v>
                </c:pt>
                <c:pt idx="10">
                  <c:v>-0.32677823856803467</c:v>
                </c:pt>
                <c:pt idx="11">
                  <c:v>-0.32520713361656262</c:v>
                </c:pt>
                <c:pt idx="12">
                  <c:v>-0.32321484220056423</c:v>
                </c:pt>
                <c:pt idx="13">
                  <c:v>-0.32080598542959399</c:v>
                </c:pt>
                <c:pt idx="14">
                  <c:v>-0.31793976040691563</c:v>
                </c:pt>
                <c:pt idx="15">
                  <c:v>-0.31463024427910019</c:v>
                </c:pt>
                <c:pt idx="16">
                  <c:v>-0.31092017126180616</c:v>
                </c:pt>
                <c:pt idx="17">
                  <c:v>-0.30686752059584388</c:v>
                </c:pt>
                <c:pt idx="18">
                  <c:v>-0.30250515528665972</c:v>
                </c:pt>
                <c:pt idx="19">
                  <c:v>-0.29783507204476994</c:v>
                </c:pt>
                <c:pt idx="20">
                  <c:v>-0.2928907670358657</c:v>
                </c:pt>
                <c:pt idx="21">
                  <c:v>-0.28763695128220662</c:v>
                </c:pt>
                <c:pt idx="22">
                  <c:v>-0.28218943110838285</c:v>
                </c:pt>
                <c:pt idx="23">
                  <c:v>-0.27652948764724239</c:v>
                </c:pt>
                <c:pt idx="24">
                  <c:v>-0.27073077383474253</c:v>
                </c:pt>
                <c:pt idx="25">
                  <c:v>-0.26479857624630215</c:v>
                </c:pt>
                <c:pt idx="26">
                  <c:v>-0.25870180003839915</c:v>
                </c:pt>
                <c:pt idx="27">
                  <c:v>-0.25248341091197662</c:v>
                </c:pt>
                <c:pt idx="28">
                  <c:v>-0.24609655927979512</c:v>
                </c:pt>
                <c:pt idx="29">
                  <c:v>-0.23959591631162824</c:v>
                </c:pt>
                <c:pt idx="30">
                  <c:v>-0.23294557002612287</c:v>
                </c:pt>
                <c:pt idx="31">
                  <c:v>-0.22603465172632464</c:v>
                </c:pt>
                <c:pt idx="32">
                  <c:v>-0.21889783431514037</c:v>
                </c:pt>
                <c:pt idx="33">
                  <c:v>-0.2115777099844624</c:v>
                </c:pt>
                <c:pt idx="34">
                  <c:v>-0.20413721043766173</c:v>
                </c:pt>
                <c:pt idx="35">
                  <c:v>-0.19654515912975695</c:v>
                </c:pt>
                <c:pt idx="36">
                  <c:v>-0.18881699853882797</c:v>
                </c:pt>
                <c:pt idx="37">
                  <c:v>-0.18121915888191312</c:v>
                </c:pt>
                <c:pt idx="38">
                  <c:v>-0.17391250818894166</c:v>
                </c:pt>
                <c:pt idx="39">
                  <c:v>-0.16676776751184005</c:v>
                </c:pt>
                <c:pt idx="40">
                  <c:v>-0.15940258560384035</c:v>
                </c:pt>
                <c:pt idx="41">
                  <c:v>-0.151763788759357</c:v>
                </c:pt>
                <c:pt idx="42">
                  <c:v>-0.14346686643719525</c:v>
                </c:pt>
                <c:pt idx="43">
                  <c:v>-0.13528723467562687</c:v>
                </c:pt>
                <c:pt idx="44">
                  <c:v>-0.12716430169097198</c:v>
                </c:pt>
                <c:pt idx="45">
                  <c:v>-0.11884376827126722</c:v>
                </c:pt>
                <c:pt idx="46">
                  <c:v>-0.11164324693409913</c:v>
                </c:pt>
                <c:pt idx="47">
                  <c:v>-0.10793552643072143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2B-4757-B4B2-472787B2FC85}"/>
            </c:ext>
          </c:extLst>
        </c:ser>
        <c:ser>
          <c:idx val="2"/>
          <c:order val="2"/>
          <c:tx>
            <c:strRef>
              <c:f>SMM!$X$1</c:f>
              <c:strCache>
                <c:ptCount val="1"/>
                <c:pt idx="0">
                  <c:v>b33 total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SMM!$X$2:$X$49</c:f>
              <c:numCache>
                <c:formatCode>0.00000E+00</c:formatCode>
                <c:ptCount val="48"/>
                <c:pt idx="0">
                  <c:v>-8.845937612356361E-2</c:v>
                </c:pt>
                <c:pt idx="1">
                  <c:v>-8.8812692289222894E-2</c:v>
                </c:pt>
                <c:pt idx="2">
                  <c:v>-9.546423672548765E-2</c:v>
                </c:pt>
                <c:pt idx="3">
                  <c:v>-0.10176848613575426</c:v>
                </c:pt>
                <c:pt idx="4">
                  <c:v>-0.10824764816228616</c:v>
                </c:pt>
                <c:pt idx="5">
                  <c:v>-0.11513717683615896</c:v>
                </c:pt>
                <c:pt idx="6">
                  <c:v>-0.12258085379568617</c:v>
                </c:pt>
                <c:pt idx="7">
                  <c:v>-0.13049657297203673</c:v>
                </c:pt>
                <c:pt idx="8">
                  <c:v>-0.13866564888902277</c:v>
                </c:pt>
                <c:pt idx="9">
                  <c:v>-0.14667635377767574</c:v>
                </c:pt>
                <c:pt idx="10">
                  <c:v>-0.15401675490648337</c:v>
                </c:pt>
                <c:pt idx="11">
                  <c:v>-0.16021227854098244</c:v>
                </c:pt>
                <c:pt idx="12">
                  <c:v>-0.16502653734190229</c:v>
                </c:pt>
                <c:pt idx="13">
                  <c:v>-0.16862417032956381</c:v>
                </c:pt>
                <c:pt idx="14">
                  <c:v>-0.17129205079582741</c:v>
                </c:pt>
                <c:pt idx="15">
                  <c:v>-0.17322650702192796</c:v>
                </c:pt>
                <c:pt idx="16">
                  <c:v>-0.17470184021390414</c:v>
                </c:pt>
                <c:pt idx="17">
                  <c:v>-0.17591740098604849</c:v>
                </c:pt>
                <c:pt idx="18">
                  <c:v>-0.17691220798269375</c:v>
                </c:pt>
                <c:pt idx="19">
                  <c:v>-0.17771328422013197</c:v>
                </c:pt>
                <c:pt idx="20">
                  <c:v>-0.17830946911784251</c:v>
                </c:pt>
                <c:pt idx="21">
                  <c:v>-0.17875565158252257</c:v>
                </c:pt>
                <c:pt idx="22">
                  <c:v>-0.17891948276232217</c:v>
                </c:pt>
                <c:pt idx="23">
                  <c:v>-0.17880672905546324</c:v>
                </c:pt>
                <c:pt idx="24">
                  <c:v>-0.17831010008387932</c:v>
                </c:pt>
                <c:pt idx="25">
                  <c:v>-0.17747584101183836</c:v>
                </c:pt>
                <c:pt idx="26">
                  <c:v>-0.1762742200651764</c:v>
                </c:pt>
                <c:pt idx="27">
                  <c:v>-0.17459359137409289</c:v>
                </c:pt>
                <c:pt idx="28">
                  <c:v>-0.17242476408322871</c:v>
                </c:pt>
                <c:pt idx="29">
                  <c:v>-0.16970870569118979</c:v>
                </c:pt>
                <c:pt idx="30">
                  <c:v>-0.16656168395716495</c:v>
                </c:pt>
                <c:pt idx="31">
                  <c:v>-0.16311191539068193</c:v>
                </c:pt>
                <c:pt idx="32">
                  <c:v>-0.15930583535223947</c:v>
                </c:pt>
                <c:pt idx="33">
                  <c:v>-0.15501576413326457</c:v>
                </c:pt>
                <c:pt idx="34">
                  <c:v>-0.15026223588507562</c:v>
                </c:pt>
                <c:pt idx="35">
                  <c:v>-0.14514349179060812</c:v>
                </c:pt>
                <c:pt idx="36">
                  <c:v>-0.13971760127669589</c:v>
                </c:pt>
                <c:pt idx="37">
                  <c:v>-0.13415803125776524</c:v>
                </c:pt>
                <c:pt idx="38">
                  <c:v>-0.1287929364277389</c:v>
                </c:pt>
                <c:pt idx="39">
                  <c:v>-0.12362502461473227</c:v>
                </c:pt>
                <c:pt idx="40">
                  <c:v>-0.11877149187829258</c:v>
                </c:pt>
                <c:pt idx="41">
                  <c:v>-0.11488256591239332</c:v>
                </c:pt>
                <c:pt idx="42">
                  <c:v>-0.11148455276634481</c:v>
                </c:pt>
                <c:pt idx="43">
                  <c:v>-0.10861532243628849</c:v>
                </c:pt>
                <c:pt idx="44">
                  <c:v>-0.10711768568322422</c:v>
                </c:pt>
                <c:pt idx="45">
                  <c:v>-0.10665385963986521</c:v>
                </c:pt>
                <c:pt idx="46">
                  <c:v>-0.10832061053836636</c:v>
                </c:pt>
                <c:pt idx="47">
                  <c:v>-0.1110511983452237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2B-4757-B4B2-472787B2F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0.66666666666666674"/>
          <c:min val="-0.333333333333333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bij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0_ ;[Red]\-0.0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  <c:majorUnit val="0.11111111111111113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bij 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SMM!$Z$1</c:f>
              <c:strCache>
                <c:ptCount val="1"/>
                <c:pt idx="0">
                  <c:v>b11 GS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SMM!$Z$2:$Z$49</c:f>
              <c:numCache>
                <c:formatCode>0.00000E+00</c:formatCode>
                <c:ptCount val="48"/>
                <c:pt idx="0">
                  <c:v>0.49614491541539968</c:v>
                </c:pt>
                <c:pt idx="1">
                  <c:v>0.5033771137391061</c:v>
                </c:pt>
                <c:pt idx="2">
                  <c:v>0.50931697589381342</c:v>
                </c:pt>
                <c:pt idx="3">
                  <c:v>0.51522926941019564</c:v>
                </c:pt>
                <c:pt idx="4">
                  <c:v>0.5213507575708527</c:v>
                </c:pt>
                <c:pt idx="5">
                  <c:v>0.52771068751338257</c:v>
                </c:pt>
                <c:pt idx="6">
                  <c:v>0.5342183026076639</c:v>
                </c:pt>
                <c:pt idx="7">
                  <c:v>0.5406705132309102</c:v>
                </c:pt>
                <c:pt idx="8">
                  <c:v>0.54677831576671632</c:v>
                </c:pt>
                <c:pt idx="9">
                  <c:v>0.5521776889433061</c:v>
                </c:pt>
                <c:pt idx="10">
                  <c:v>0.55649003564305111</c:v>
                </c:pt>
                <c:pt idx="11">
                  <c:v>0.55942310389376804</c:v>
                </c:pt>
                <c:pt idx="12">
                  <c:v>0.56092374747801466</c:v>
                </c:pt>
                <c:pt idx="13">
                  <c:v>0.56124568503861316</c:v>
                </c:pt>
                <c:pt idx="14">
                  <c:v>0.56068274377823579</c:v>
                </c:pt>
                <c:pt idx="15">
                  <c:v>0.5593940545329259</c:v>
                </c:pt>
                <c:pt idx="16">
                  <c:v>0.55751970263248118</c:v>
                </c:pt>
                <c:pt idx="17">
                  <c:v>0.55517064115011205</c:v>
                </c:pt>
                <c:pt idx="18">
                  <c:v>0.5523358434680874</c:v>
                </c:pt>
                <c:pt idx="19">
                  <c:v>0.54895538033996605</c:v>
                </c:pt>
                <c:pt idx="20">
                  <c:v>0.54497403774443431</c:v>
                </c:pt>
                <c:pt idx="21">
                  <c:v>0.54031782025444208</c:v>
                </c:pt>
                <c:pt idx="22">
                  <c:v>0.53489896525857761</c:v>
                </c:pt>
                <c:pt idx="23">
                  <c:v>0.52867811892610872</c:v>
                </c:pt>
                <c:pt idx="24">
                  <c:v>0.52161891757242507</c:v>
                </c:pt>
                <c:pt idx="25">
                  <c:v>0.51372661073826076</c:v>
                </c:pt>
                <c:pt idx="26">
                  <c:v>0.50498889416516302</c:v>
                </c:pt>
                <c:pt idx="27">
                  <c:v>0.49530921138347356</c:v>
                </c:pt>
                <c:pt idx="28">
                  <c:v>0.48467150044711599</c:v>
                </c:pt>
                <c:pt idx="29">
                  <c:v>0.47311996303301945</c:v>
                </c:pt>
                <c:pt idx="30">
                  <c:v>0.46072023528859035</c:v>
                </c:pt>
                <c:pt idx="31">
                  <c:v>0.44757330956914426</c:v>
                </c:pt>
                <c:pt idx="32">
                  <c:v>0.43367993618275064</c:v>
                </c:pt>
                <c:pt idx="33">
                  <c:v>0.41911267868048346</c:v>
                </c:pt>
                <c:pt idx="34">
                  <c:v>0.40388928830631038</c:v>
                </c:pt>
                <c:pt idx="35">
                  <c:v>0.38808531574093902</c:v>
                </c:pt>
                <c:pt idx="36">
                  <c:v>0.37182793825812827</c:v>
                </c:pt>
                <c:pt idx="37">
                  <c:v>0.3555479752460024</c:v>
                </c:pt>
                <c:pt idx="38">
                  <c:v>0.33992517955099205</c:v>
                </c:pt>
                <c:pt idx="39">
                  <c:v>0.32483971529253824</c:v>
                </c:pt>
                <c:pt idx="40">
                  <c:v>0.31010428657206052</c:v>
                </c:pt>
                <c:pt idx="41">
                  <c:v>0.29600686539158255</c:v>
                </c:pt>
                <c:pt idx="42">
                  <c:v>0.28189164152230178</c:v>
                </c:pt>
                <c:pt idx="43">
                  <c:v>0.26845698640649701</c:v>
                </c:pt>
                <c:pt idx="44">
                  <c:v>0.25693870195878815</c:v>
                </c:pt>
                <c:pt idx="45">
                  <c:v>0.24640098946415151</c:v>
                </c:pt>
                <c:pt idx="46">
                  <c:v>0.23969463998500001</c:v>
                </c:pt>
                <c:pt idx="47">
                  <c:v>0.23813187610837488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8E-4CA4-88CE-49FC4BBB6B21}"/>
            </c:ext>
          </c:extLst>
        </c:ser>
        <c:ser>
          <c:idx val="1"/>
          <c:order val="1"/>
          <c:tx>
            <c:strRef>
              <c:f>SMM!$AA$1</c:f>
              <c:strCache>
                <c:ptCount val="1"/>
                <c:pt idx="0">
                  <c:v>b22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SMM!$AA$2:$AA$49</c:f>
              <c:numCache>
                <c:formatCode>0.00000E+00</c:formatCode>
                <c:ptCount val="48"/>
                <c:pt idx="0">
                  <c:v>-0.33333068671643196</c:v>
                </c:pt>
                <c:pt idx="1">
                  <c:v>-0.33331854327335081</c:v>
                </c:pt>
                <c:pt idx="2">
                  <c:v>-0.33329338708336453</c:v>
                </c:pt>
                <c:pt idx="3">
                  <c:v>-0.33325009979843545</c:v>
                </c:pt>
                <c:pt idx="4">
                  <c:v>-0.33318502300853392</c:v>
                </c:pt>
                <c:pt idx="5">
                  <c:v>-0.33309107634568103</c:v>
                </c:pt>
                <c:pt idx="6">
                  <c:v>-0.33295701681398399</c:v>
                </c:pt>
                <c:pt idx="7">
                  <c:v>-0.33277055715359094</c:v>
                </c:pt>
                <c:pt idx="8">
                  <c:v>-0.33252228937008432</c:v>
                </c:pt>
                <c:pt idx="9">
                  <c:v>-0.33220589639527337</c:v>
                </c:pt>
                <c:pt idx="10">
                  <c:v>-0.3318102983033876</c:v>
                </c:pt>
                <c:pt idx="11">
                  <c:v>-0.3313104073465597</c:v>
                </c:pt>
                <c:pt idx="12">
                  <c:v>-0.33067899725712291</c:v>
                </c:pt>
                <c:pt idx="13">
                  <c:v>-0.32989482822906463</c:v>
                </c:pt>
                <c:pt idx="14">
                  <c:v>-0.32892191003842447</c:v>
                </c:pt>
                <c:pt idx="15">
                  <c:v>-0.327714103037275</c:v>
                </c:pt>
                <c:pt idx="16">
                  <c:v>-0.3262329714620919</c:v>
                </c:pt>
                <c:pt idx="17">
                  <c:v>-0.32443546822838804</c:v>
                </c:pt>
                <c:pt idx="18">
                  <c:v>-0.32227886022856334</c:v>
                </c:pt>
                <c:pt idx="19">
                  <c:v>-0.31972695925072148</c:v>
                </c:pt>
                <c:pt idx="20">
                  <c:v>-0.31674445653722688</c:v>
                </c:pt>
                <c:pt idx="21">
                  <c:v>-0.31328972593618298</c:v>
                </c:pt>
                <c:pt idx="22">
                  <c:v>-0.30934058116386437</c:v>
                </c:pt>
                <c:pt idx="23">
                  <c:v>-0.30488926793796411</c:v>
                </c:pt>
                <c:pt idx="24">
                  <c:v>-0.29993140794621365</c:v>
                </c:pt>
                <c:pt idx="25">
                  <c:v>-0.2944922266228055</c:v>
                </c:pt>
                <c:pt idx="26">
                  <c:v>-0.2885911841851746</c:v>
                </c:pt>
                <c:pt idx="27">
                  <c:v>-0.28224380231774615</c:v>
                </c:pt>
                <c:pt idx="28">
                  <c:v>-0.27549007118180346</c:v>
                </c:pt>
                <c:pt idx="29">
                  <c:v>-0.26835810466228799</c:v>
                </c:pt>
                <c:pt idx="30">
                  <c:v>-0.26085775754914992</c:v>
                </c:pt>
                <c:pt idx="31">
                  <c:v>-0.25298848014234832</c:v>
                </c:pt>
                <c:pt idx="32">
                  <c:v>-0.2447697326211031</c:v>
                </c:pt>
                <c:pt idx="33">
                  <c:v>-0.23626570193303506</c:v>
                </c:pt>
                <c:pt idx="34">
                  <c:v>-0.22754147588827447</c:v>
                </c:pt>
                <c:pt idx="35">
                  <c:v>-0.21861754167496533</c:v>
                </c:pt>
                <c:pt idx="36">
                  <c:v>-0.20958053909323665</c:v>
                </c:pt>
                <c:pt idx="37">
                  <c:v>-0.20065126807334807</c:v>
                </c:pt>
                <c:pt idx="38">
                  <c:v>-0.19211339616551024</c:v>
                </c:pt>
                <c:pt idx="39">
                  <c:v>-0.18372456878887758</c:v>
                </c:pt>
                <c:pt idx="40">
                  <c:v>-0.17505676073981552</c:v>
                </c:pt>
                <c:pt idx="41">
                  <c:v>-0.16622234933981644</c:v>
                </c:pt>
                <c:pt idx="42">
                  <c:v>-0.15693028269748274</c:v>
                </c:pt>
                <c:pt idx="43">
                  <c:v>-0.14764718757121839</c:v>
                </c:pt>
                <c:pt idx="44">
                  <c:v>-0.13861896660661613</c:v>
                </c:pt>
                <c:pt idx="45">
                  <c:v>-0.12917764791706335</c:v>
                </c:pt>
                <c:pt idx="46">
                  <c:v>-0.12110802805987569</c:v>
                </c:pt>
                <c:pt idx="47">
                  <c:v>-0.11670701498684158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8E-4CA4-88CE-49FC4BBB6B21}"/>
            </c:ext>
          </c:extLst>
        </c:ser>
        <c:ser>
          <c:idx val="2"/>
          <c:order val="2"/>
          <c:tx>
            <c:strRef>
              <c:f>SMM!$AB$1</c:f>
              <c:strCache>
                <c:ptCount val="1"/>
                <c:pt idx="0">
                  <c:v>b33 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SMM!$AB$2:$AB$49</c:f>
              <c:numCache>
                <c:formatCode>0.00000E+00</c:formatCode>
                <c:ptCount val="48"/>
                <c:pt idx="0">
                  <c:v>-0.16281422869896764</c:v>
                </c:pt>
                <c:pt idx="1">
                  <c:v>-0.17005857046575509</c:v>
                </c:pt>
                <c:pt idx="2">
                  <c:v>-0.17602358881044866</c:v>
                </c:pt>
                <c:pt idx="3">
                  <c:v>-0.18197916961176028</c:v>
                </c:pt>
                <c:pt idx="4">
                  <c:v>-0.18816573456231878</c:v>
                </c:pt>
                <c:pt idx="5">
                  <c:v>-0.19461961116770143</c:v>
                </c:pt>
                <c:pt idx="6">
                  <c:v>-0.20126128579367994</c:v>
                </c:pt>
                <c:pt idx="7">
                  <c:v>-0.20789995607731926</c:v>
                </c:pt>
                <c:pt idx="8">
                  <c:v>-0.21425602639663191</c:v>
                </c:pt>
                <c:pt idx="9">
                  <c:v>-0.21997179254803254</c:v>
                </c:pt>
                <c:pt idx="10">
                  <c:v>-0.22467973733966357</c:v>
                </c:pt>
                <c:pt idx="11">
                  <c:v>-0.22811269654720834</c:v>
                </c:pt>
                <c:pt idx="12">
                  <c:v>-0.23024475022089172</c:v>
                </c:pt>
                <c:pt idx="13">
                  <c:v>-0.23135085680954862</c:v>
                </c:pt>
                <c:pt idx="14">
                  <c:v>-0.23176083373981143</c:v>
                </c:pt>
                <c:pt idx="15">
                  <c:v>-0.23167995149565068</c:v>
                </c:pt>
                <c:pt idx="16">
                  <c:v>-0.2312867311703892</c:v>
                </c:pt>
                <c:pt idx="17">
                  <c:v>-0.23073517292172394</c:v>
                </c:pt>
                <c:pt idx="18">
                  <c:v>-0.23005698323952409</c:v>
                </c:pt>
                <c:pt idx="19">
                  <c:v>-0.22922842108924449</c:v>
                </c:pt>
                <c:pt idx="20">
                  <c:v>-0.22822958120720732</c:v>
                </c:pt>
                <c:pt idx="21">
                  <c:v>-0.22702809431825915</c:v>
                </c:pt>
                <c:pt idx="22">
                  <c:v>-0.22555838409471329</c:v>
                </c:pt>
                <c:pt idx="23">
                  <c:v>-0.22378885098814449</c:v>
                </c:pt>
                <c:pt idx="24">
                  <c:v>-0.22168750962621125</c:v>
                </c:pt>
                <c:pt idx="25">
                  <c:v>-0.21923438411545537</c:v>
                </c:pt>
                <c:pt idx="26">
                  <c:v>-0.21639770997998833</c:v>
                </c:pt>
                <c:pt idx="27">
                  <c:v>-0.21306540906572743</c:v>
                </c:pt>
                <c:pt idx="28">
                  <c:v>-0.20918142926531252</c:v>
                </c:pt>
                <c:pt idx="29">
                  <c:v>-0.20476185837073158</c:v>
                </c:pt>
                <c:pt idx="30">
                  <c:v>-0.19986247773944049</c:v>
                </c:pt>
                <c:pt idx="31">
                  <c:v>-0.19458482942679584</c:v>
                </c:pt>
                <c:pt idx="32">
                  <c:v>-0.18891020356164745</c:v>
                </c:pt>
                <c:pt idx="33">
                  <c:v>-0.18284697674744835</c:v>
                </c:pt>
                <c:pt idx="34">
                  <c:v>-0.17634781241803582</c:v>
                </c:pt>
                <c:pt idx="35">
                  <c:v>-0.1694677740659736</c:v>
                </c:pt>
                <c:pt idx="36">
                  <c:v>-0.16224739916489153</c:v>
                </c:pt>
                <c:pt idx="37">
                  <c:v>-0.15489670717265427</c:v>
                </c:pt>
                <c:pt idx="38">
                  <c:v>-0.1478117833854819</c:v>
                </c:pt>
                <c:pt idx="39">
                  <c:v>-0.14111514650366058</c:v>
                </c:pt>
                <c:pt idx="40">
                  <c:v>-0.13504752583224494</c:v>
                </c:pt>
                <c:pt idx="41">
                  <c:v>-0.12978451605176602</c:v>
                </c:pt>
                <c:pt idx="42">
                  <c:v>-0.12496135882481896</c:v>
                </c:pt>
                <c:pt idx="43">
                  <c:v>-0.12080979883527856</c:v>
                </c:pt>
                <c:pt idx="44">
                  <c:v>-0.11831973535217205</c:v>
                </c:pt>
                <c:pt idx="45">
                  <c:v>-0.11722334154708805</c:v>
                </c:pt>
                <c:pt idx="46">
                  <c:v>-0.11858661192512426</c:v>
                </c:pt>
                <c:pt idx="47">
                  <c:v>-0.12142486112153317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8E-4CA4-88CE-49FC4BBB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0.66666666666666674"/>
          <c:min val="-0.333333333333333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bij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0_ ;[Red]\-0.0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  <c:majorUnit val="0.11111111111111113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bij SGS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SMM!$AD$1</c:f>
              <c:strCache>
                <c:ptCount val="1"/>
                <c:pt idx="0">
                  <c:v>b11 SGS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SMM!$AD$2:$AD$49</c:f>
              <c:numCache>
                <c:formatCode>0.00000E+00</c:formatCode>
                <c:ptCount val="48"/>
                <c:pt idx="0">
                  <c:v>0.26862491845371211</c:v>
                </c:pt>
                <c:pt idx="1">
                  <c:v>0.28382304707464895</c:v>
                </c:pt>
                <c:pt idx="2">
                  <c:v>0.29229789482382212</c:v>
                </c:pt>
                <c:pt idx="3">
                  <c:v>0.29880778908410727</c:v>
                </c:pt>
                <c:pt idx="4">
                  <c:v>0.30486545496032319</c:v>
                </c:pt>
                <c:pt idx="5">
                  <c:v>0.31099163104478483</c:v>
                </c:pt>
                <c:pt idx="6">
                  <c:v>0.31759207208600543</c:v>
                </c:pt>
                <c:pt idx="7">
                  <c:v>0.32478358727431539</c:v>
                </c:pt>
                <c:pt idx="8">
                  <c:v>0.33246294417766781</c:v>
                </c:pt>
                <c:pt idx="9">
                  <c:v>0.34027365209342136</c:v>
                </c:pt>
                <c:pt idx="10">
                  <c:v>0.34751831164872421</c:v>
                </c:pt>
                <c:pt idx="11">
                  <c:v>0.35345335162228436</c:v>
                </c:pt>
                <c:pt idx="12">
                  <c:v>0.35743853831270139</c:v>
                </c:pt>
                <c:pt idx="13">
                  <c:v>0.3593639845038164</c:v>
                </c:pt>
                <c:pt idx="14">
                  <c:v>0.35925992706833471</c:v>
                </c:pt>
                <c:pt idx="15">
                  <c:v>0.35734220700792324</c:v>
                </c:pt>
                <c:pt idx="16">
                  <c:v>0.35412574510454847</c:v>
                </c:pt>
                <c:pt idx="17">
                  <c:v>0.35003779084114522</c:v>
                </c:pt>
                <c:pt idx="18">
                  <c:v>0.34519228351941739</c:v>
                </c:pt>
                <c:pt idx="19">
                  <c:v>0.33969507278241734</c:v>
                </c:pt>
                <c:pt idx="20">
                  <c:v>0.33363419769544728</c:v>
                </c:pt>
                <c:pt idx="21">
                  <c:v>0.32715445616916111</c:v>
                </c:pt>
                <c:pt idx="22">
                  <c:v>0.32028430925073154</c:v>
                </c:pt>
                <c:pt idx="23">
                  <c:v>0.31295622213314306</c:v>
                </c:pt>
                <c:pt idx="24">
                  <c:v>0.30498463777067103</c:v>
                </c:pt>
                <c:pt idx="25">
                  <c:v>0.29644915010422285</c:v>
                </c:pt>
                <c:pt idx="26">
                  <c:v>0.2873011579937586</c:v>
                </c:pt>
                <c:pt idx="27">
                  <c:v>0.2776235955038619</c:v>
                </c:pt>
                <c:pt idx="28">
                  <c:v>0.26739615274155987</c:v>
                </c:pt>
                <c:pt idx="29">
                  <c:v>0.25665868366850525</c:v>
                </c:pt>
                <c:pt idx="30">
                  <c:v>0.24576345589024889</c:v>
                </c:pt>
                <c:pt idx="31">
                  <c:v>0.23478689694071392</c:v>
                </c:pt>
                <c:pt idx="32">
                  <c:v>0.22392004646809943</c:v>
                </c:pt>
                <c:pt idx="33">
                  <c:v>0.2128222011742163</c:v>
                </c:pt>
                <c:pt idx="34">
                  <c:v>0.20192003602889069</c:v>
                </c:pt>
                <c:pt idx="35">
                  <c:v>0.19147590689450528</c:v>
                </c:pt>
                <c:pt idx="36">
                  <c:v>0.1815184575113567</c:v>
                </c:pt>
                <c:pt idx="37">
                  <c:v>0.17241693116516238</c:v>
                </c:pt>
                <c:pt idx="38">
                  <c:v>0.16396654724590948</c:v>
                </c:pt>
                <c:pt idx="39">
                  <c:v>0.15612582010419018</c:v>
                </c:pt>
                <c:pt idx="40">
                  <c:v>0.14844035839328501</c:v>
                </c:pt>
                <c:pt idx="41">
                  <c:v>0.14252554217354541</c:v>
                </c:pt>
                <c:pt idx="42">
                  <c:v>0.13691295717981017</c:v>
                </c:pt>
                <c:pt idx="43">
                  <c:v>0.13280075154010657</c:v>
                </c:pt>
                <c:pt idx="44">
                  <c:v>0.12898711203678281</c:v>
                </c:pt>
                <c:pt idx="45">
                  <c:v>0.12701456105463288</c:v>
                </c:pt>
                <c:pt idx="46">
                  <c:v>0.12664145954945105</c:v>
                </c:pt>
                <c:pt idx="47">
                  <c:v>0.12831937862418596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80-4F49-9917-F7A17613413F}"/>
            </c:ext>
          </c:extLst>
        </c:ser>
        <c:ser>
          <c:idx val="1"/>
          <c:order val="1"/>
          <c:tx>
            <c:strRef>
              <c:f>SMM!$AE$1</c:f>
              <c:strCache>
                <c:ptCount val="1"/>
                <c:pt idx="0">
                  <c:v>b22 SGS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SMM!$AE$2:$AE$49</c:f>
              <c:numCache>
                <c:formatCode>0.00000E+00</c:formatCode>
                <c:ptCount val="48"/>
                <c:pt idx="0">
                  <c:v>-0.33168323850014642</c:v>
                </c:pt>
                <c:pt idx="1">
                  <c:v>-0.3318611045938617</c:v>
                </c:pt>
                <c:pt idx="2">
                  <c:v>-0.33099834401644734</c:v>
                </c:pt>
                <c:pt idx="3">
                  <c:v>-0.33004619851348138</c:v>
                </c:pt>
                <c:pt idx="4">
                  <c:v>-0.3290055627338952</c:v>
                </c:pt>
                <c:pt idx="5">
                  <c:v>-0.32785542104753052</c:v>
                </c:pt>
                <c:pt idx="6">
                  <c:v>-0.32650989486825954</c:v>
                </c:pt>
                <c:pt idx="7">
                  <c:v>-0.32493779093783293</c:v>
                </c:pt>
                <c:pt idx="8">
                  <c:v>-0.32303510211163466</c:v>
                </c:pt>
                <c:pt idx="9">
                  <c:v>-0.32076076434737072</c:v>
                </c:pt>
                <c:pt idx="10">
                  <c:v>-0.31791826299943904</c:v>
                </c:pt>
                <c:pt idx="11">
                  <c:v>-0.31432355508663057</c:v>
                </c:pt>
                <c:pt idx="12">
                  <c:v>-0.30978197372766075</c:v>
                </c:pt>
                <c:pt idx="13">
                  <c:v>-0.3043450473020099</c:v>
                </c:pt>
                <c:pt idx="14">
                  <c:v>-0.29796282479526226</c:v>
                </c:pt>
                <c:pt idx="15">
                  <c:v>-0.29075970700314191</c:v>
                </c:pt>
                <c:pt idx="16">
                  <c:v>-0.28291404169591206</c:v>
                </c:pt>
                <c:pt idx="17">
                  <c:v>-0.27464991393067745</c:v>
                </c:pt>
                <c:pt idx="18">
                  <c:v>-0.26610660288204169</c:v>
                </c:pt>
                <c:pt idx="19">
                  <c:v>-0.25732008324049022</c:v>
                </c:pt>
                <c:pt idx="20">
                  <c:v>-0.2484107823182532</c:v>
                </c:pt>
                <c:pt idx="21">
                  <c:v>-0.23931995031095543</c:v>
                </c:pt>
                <c:pt idx="22">
                  <c:v>-0.23037282575812346</c:v>
                </c:pt>
                <c:pt idx="23">
                  <c:v>-0.22147412036910147</c:v>
                </c:pt>
                <c:pt idx="24">
                  <c:v>-0.21277201342371327</c:v>
                </c:pt>
                <c:pt idx="25">
                  <c:v>-0.20419743458739192</c:v>
                </c:pt>
                <c:pt idx="26">
                  <c:v>-0.19565752794438848</c:v>
                </c:pt>
                <c:pt idx="27">
                  <c:v>-0.18729730684762189</c:v>
                </c:pt>
                <c:pt idx="28">
                  <c:v>-0.17894481914600671</c:v>
                </c:pt>
                <c:pt idx="29">
                  <c:v>-0.17079692286494491</c:v>
                </c:pt>
                <c:pt idx="30">
                  <c:v>-0.16284073880621999</c:v>
                </c:pt>
                <c:pt idx="31">
                  <c:v>-0.15482438242722599</c:v>
                </c:pt>
                <c:pt idx="32">
                  <c:v>-0.14694616091654733</c:v>
                </c:pt>
                <c:pt idx="33">
                  <c:v>-0.13929360020106188</c:v>
                </c:pt>
                <c:pt idx="34">
                  <c:v>-0.13202809771399165</c:v>
                </c:pt>
                <c:pt idx="35">
                  <c:v>-0.12508413575391261</c:v>
                </c:pt>
                <c:pt idx="36">
                  <c:v>-0.11830786843484647</c:v>
                </c:pt>
                <c:pt idx="37">
                  <c:v>-0.1120639418485454</c:v>
                </c:pt>
                <c:pt idx="38">
                  <c:v>-0.10606755621669689</c:v>
                </c:pt>
                <c:pt idx="39">
                  <c:v>-0.10067366814384332</c:v>
                </c:pt>
                <c:pt idx="40">
                  <c:v>-9.5799044708178738E-2</c:v>
                </c:pt>
                <c:pt idx="41">
                  <c:v>-9.0640591553221933E-2</c:v>
                </c:pt>
                <c:pt idx="42">
                  <c:v>-8.4476969095373111E-2</c:v>
                </c:pt>
                <c:pt idx="43">
                  <c:v>-7.9361964859408773E-2</c:v>
                </c:pt>
                <c:pt idx="44">
                  <c:v>-7.3929861639154826E-2</c:v>
                </c:pt>
                <c:pt idx="45">
                  <c:v>-7.0157237281375961E-2</c:v>
                </c:pt>
                <c:pt idx="46">
                  <c:v>-6.6876848545548762E-2</c:v>
                </c:pt>
                <c:pt idx="47">
                  <c:v>-6.6395630747744128E-2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80-4F49-9917-F7A17613413F}"/>
            </c:ext>
          </c:extLst>
        </c:ser>
        <c:ser>
          <c:idx val="2"/>
          <c:order val="2"/>
          <c:tx>
            <c:strRef>
              <c:f>SMM!$AF$1</c:f>
              <c:strCache>
                <c:ptCount val="1"/>
                <c:pt idx="0">
                  <c:v>b33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SMM!$AF$2:$AF$49</c:f>
              <c:numCache>
                <c:formatCode>0.00000E+00</c:formatCode>
                <c:ptCount val="48"/>
                <c:pt idx="0">
                  <c:v>6.3058320046434468E-2</c:v>
                </c:pt>
                <c:pt idx="1">
                  <c:v>4.8038057519212751E-2</c:v>
                </c:pt>
                <c:pt idx="2">
                  <c:v>3.8700449192625219E-2</c:v>
                </c:pt>
                <c:pt idx="3">
                  <c:v>3.1238409429374281E-2</c:v>
                </c:pt>
                <c:pt idx="4">
                  <c:v>2.4140107773572062E-2</c:v>
                </c:pt>
                <c:pt idx="5">
                  <c:v>1.6863790002745793E-2</c:v>
                </c:pt>
                <c:pt idx="6">
                  <c:v>8.9178227822541145E-3</c:v>
                </c:pt>
                <c:pt idx="7">
                  <c:v>1.5420366351764914E-4</c:v>
                </c:pt>
                <c:pt idx="8">
                  <c:v>-9.4278420660330875E-3</c:v>
                </c:pt>
                <c:pt idx="9">
                  <c:v>-1.95128877460507E-2</c:v>
                </c:pt>
                <c:pt idx="10">
                  <c:v>-2.9600048649285171E-2</c:v>
                </c:pt>
                <c:pt idx="11">
                  <c:v>-3.9129796535653794E-2</c:v>
                </c:pt>
                <c:pt idx="12">
                  <c:v>-4.7656564585040584E-2</c:v>
                </c:pt>
                <c:pt idx="13">
                  <c:v>-5.501893720180645E-2</c:v>
                </c:pt>
                <c:pt idx="14">
                  <c:v>-6.129710227307239E-2</c:v>
                </c:pt>
                <c:pt idx="15">
                  <c:v>-6.658250000478122E-2</c:v>
                </c:pt>
                <c:pt idx="16">
                  <c:v>-7.1211703408636251E-2</c:v>
                </c:pt>
                <c:pt idx="17">
                  <c:v>-7.5387876910467666E-2</c:v>
                </c:pt>
                <c:pt idx="18">
                  <c:v>-7.9085680637375644E-2</c:v>
                </c:pt>
                <c:pt idx="19">
                  <c:v>-8.2374989541927068E-2</c:v>
                </c:pt>
                <c:pt idx="20">
                  <c:v>-8.5223415377194051E-2</c:v>
                </c:pt>
                <c:pt idx="21">
                  <c:v>-8.7834505858205569E-2</c:v>
                </c:pt>
                <c:pt idx="22">
                  <c:v>-8.9911483492607969E-2</c:v>
                </c:pt>
                <c:pt idx="23">
                  <c:v>-9.1482101764041507E-2</c:v>
                </c:pt>
                <c:pt idx="24">
                  <c:v>-9.221262434695765E-2</c:v>
                </c:pt>
                <c:pt idx="25">
                  <c:v>-9.2251715516830757E-2</c:v>
                </c:pt>
                <c:pt idx="26">
                  <c:v>-9.164363004937004E-2</c:v>
                </c:pt>
                <c:pt idx="27">
                  <c:v>-9.0326288656239817E-2</c:v>
                </c:pt>
                <c:pt idx="28">
                  <c:v>-8.8451333595553072E-2</c:v>
                </c:pt>
                <c:pt idx="29">
                  <c:v>-8.5861760803560228E-2</c:v>
                </c:pt>
                <c:pt idx="30">
                  <c:v>-8.2922717084028819E-2</c:v>
                </c:pt>
                <c:pt idx="31">
                  <c:v>-7.9962514513487848E-2</c:v>
                </c:pt>
                <c:pt idx="32">
                  <c:v>-7.6973885551552046E-2</c:v>
                </c:pt>
                <c:pt idx="33">
                  <c:v>-7.352860097315439E-2</c:v>
                </c:pt>
                <c:pt idx="34">
                  <c:v>-6.9891938314898983E-2</c:v>
                </c:pt>
                <c:pt idx="35">
                  <c:v>-6.6391771140592526E-2</c:v>
                </c:pt>
                <c:pt idx="36">
                  <c:v>-6.3210589076510171E-2</c:v>
                </c:pt>
                <c:pt idx="37">
                  <c:v>-6.0352989316616978E-2</c:v>
                </c:pt>
                <c:pt idx="38">
                  <c:v>-5.7898991029212643E-2</c:v>
                </c:pt>
                <c:pt idx="39">
                  <c:v>-5.5452151960346696E-2</c:v>
                </c:pt>
                <c:pt idx="40">
                  <c:v>-5.2641313685106161E-2</c:v>
                </c:pt>
                <c:pt idx="41">
                  <c:v>-5.1884950620323445E-2</c:v>
                </c:pt>
                <c:pt idx="42">
                  <c:v>-5.2435988084436891E-2</c:v>
                </c:pt>
                <c:pt idx="43">
                  <c:v>-5.3438786680697736E-2</c:v>
                </c:pt>
                <c:pt idx="44">
                  <c:v>-5.5057250397627933E-2</c:v>
                </c:pt>
                <c:pt idx="45">
                  <c:v>-5.6857323773256807E-2</c:v>
                </c:pt>
                <c:pt idx="46">
                  <c:v>-5.9764611003902179E-2</c:v>
                </c:pt>
                <c:pt idx="47">
                  <c:v>-6.1923747876441615E-2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80-4F49-9917-F7A176134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0.66666666666666674"/>
          <c:min val="-0.333333333333333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bij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0_ ;[Red]\-0.0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  <c:majorUnit val="0.11111111111111113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b12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SMM!$Y$1</c:f>
              <c:strCache>
                <c:ptCount val="1"/>
                <c:pt idx="0">
                  <c:v>b12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SMM!$Y$2:$Y$49</c:f>
              <c:numCache>
                <c:formatCode>0.00000E+00</c:formatCode>
                <c:ptCount val="48"/>
                <c:pt idx="0">
                  <c:v>-5.1054012582693923E-4</c:v>
                </c:pt>
                <c:pt idx="1">
                  <c:v>-3.6614552605106669E-3</c:v>
                </c:pt>
                <c:pt idx="2">
                  <c:v>-6.1451020763320522E-3</c:v>
                </c:pt>
                <c:pt idx="3">
                  <c:v>-9.0466997291754787E-3</c:v>
                </c:pt>
                <c:pt idx="4">
                  <c:v>-1.2270347177318451E-2</c:v>
                </c:pt>
                <c:pt idx="5">
                  <c:v>-1.584806942177994E-2</c:v>
                </c:pt>
                <c:pt idx="6">
                  <c:v>-1.9798465475588622E-2</c:v>
                </c:pt>
                <c:pt idx="7">
                  <c:v>-2.4041447931936629E-2</c:v>
                </c:pt>
                <c:pt idx="8">
                  <c:v>-2.8409796163824066E-2</c:v>
                </c:pt>
                <c:pt idx="9">
                  <c:v>-3.2755250613098814E-2</c:v>
                </c:pt>
                <c:pt idx="10">
                  <c:v>-3.7059906071744184E-2</c:v>
                </c:pt>
                <c:pt idx="11">
                  <c:v>-4.1445050055822524E-2</c:v>
                </c:pt>
                <c:pt idx="12">
                  <c:v>-4.5929374587773367E-2</c:v>
                </c:pt>
                <c:pt idx="13">
                  <c:v>-5.035980512870504E-2</c:v>
                </c:pt>
                <c:pt idx="14">
                  <c:v>-5.4748120910129039E-2</c:v>
                </c:pt>
                <c:pt idx="15">
                  <c:v>-5.9113035742110347E-2</c:v>
                </c:pt>
                <c:pt idx="16">
                  <c:v>-6.347321429839041E-2</c:v>
                </c:pt>
                <c:pt idx="17">
                  <c:v>-6.7825019643135823E-2</c:v>
                </c:pt>
                <c:pt idx="18">
                  <c:v>-7.2214961022191451E-2</c:v>
                </c:pt>
                <c:pt idx="19">
                  <c:v>-7.6616289199327656E-2</c:v>
                </c:pt>
                <c:pt idx="20">
                  <c:v>-8.1054987980892348E-2</c:v>
                </c:pt>
                <c:pt idx="21">
                  <c:v>-8.5539660047623145E-2</c:v>
                </c:pt>
                <c:pt idx="22">
                  <c:v>-9.0046154026140274E-2</c:v>
                </c:pt>
                <c:pt idx="23">
                  <c:v>-9.4507883532455247E-2</c:v>
                </c:pt>
                <c:pt idx="24">
                  <c:v>-9.8952337795186682E-2</c:v>
                </c:pt>
                <c:pt idx="25">
                  <c:v>-0.10328120428366057</c:v>
                </c:pt>
                <c:pt idx="26">
                  <c:v>-0.10752315191848354</c:v>
                </c:pt>
                <c:pt idx="27">
                  <c:v>-0.11163633370931622</c:v>
                </c:pt>
                <c:pt idx="28">
                  <c:v>-0.11563681788048777</c:v>
                </c:pt>
                <c:pt idx="29">
                  <c:v>-0.11948574325701324</c:v>
                </c:pt>
                <c:pt idx="30">
                  <c:v>-0.12315772097281166</c:v>
                </c:pt>
                <c:pt idx="31">
                  <c:v>-0.12670601989686794</c:v>
                </c:pt>
                <c:pt idx="32">
                  <c:v>-0.13009569237372309</c:v>
                </c:pt>
                <c:pt idx="33">
                  <c:v>-0.13324298174982796</c:v>
                </c:pt>
                <c:pt idx="34">
                  <c:v>-0.13606600128483554</c:v>
                </c:pt>
                <c:pt idx="35">
                  <c:v>-0.13853364518270131</c:v>
                </c:pt>
                <c:pt idx="36">
                  <c:v>-0.14062928363557309</c:v>
                </c:pt>
                <c:pt idx="37">
                  <c:v>-0.14224292010547912</c:v>
                </c:pt>
                <c:pt idx="38">
                  <c:v>-0.1431726958464575</c:v>
                </c:pt>
                <c:pt idx="39">
                  <c:v>-0.14350411170965874</c:v>
                </c:pt>
                <c:pt idx="40">
                  <c:v>-0.14290766110632119</c:v>
                </c:pt>
                <c:pt idx="41">
                  <c:v>-0.14101032130330077</c:v>
                </c:pt>
                <c:pt idx="42">
                  <c:v>-0.13693469153234442</c:v>
                </c:pt>
                <c:pt idx="43">
                  <c:v>-0.12928817541292476</c:v>
                </c:pt>
                <c:pt idx="44">
                  <c:v>-0.11619007210995436</c:v>
                </c:pt>
                <c:pt idx="45">
                  <c:v>-9.6022105682160339E-2</c:v>
                </c:pt>
                <c:pt idx="46">
                  <c:v>-6.5799509846941259E-2</c:v>
                </c:pt>
                <c:pt idx="47">
                  <c:v>-2.4009809230258004E-2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2D-4EC0-9A86-22ACD9E460A6}"/>
            </c:ext>
          </c:extLst>
        </c:ser>
        <c:ser>
          <c:idx val="1"/>
          <c:order val="1"/>
          <c:tx>
            <c:strRef>
              <c:f>SMM!$AC$1</c:f>
              <c:strCache>
                <c:ptCount val="1"/>
                <c:pt idx="0">
                  <c:v>b12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SMM!$AC$2:$AC$49</c:f>
              <c:numCache>
                <c:formatCode>0.00000E+00</c:formatCode>
                <c:ptCount val="48"/>
                <c:pt idx="0">
                  <c:v>5.118755249413821E-4</c:v>
                </c:pt>
                <c:pt idx="1">
                  <c:v>-2.0341312906895044E-3</c:v>
                </c:pt>
                <c:pt idx="2">
                  <c:v>-3.2147391122891596E-3</c:v>
                </c:pt>
                <c:pt idx="3">
                  <c:v>-4.7585540080403834E-3</c:v>
                </c:pt>
                <c:pt idx="4">
                  <c:v>-6.5555906111165818E-3</c:v>
                </c:pt>
                <c:pt idx="5">
                  <c:v>-8.6693846314450408E-3</c:v>
                </c:pt>
                <c:pt idx="6">
                  <c:v>-1.1185771866934091E-2</c:v>
                </c:pt>
                <c:pt idx="7">
                  <c:v>-1.409716325416278E-2</c:v>
                </c:pt>
                <c:pt idx="8">
                  <c:v>-1.7266443058796169E-2</c:v>
                </c:pt>
                <c:pt idx="9">
                  <c:v>-2.0535492089633244E-2</c:v>
                </c:pt>
                <c:pt idx="10">
                  <c:v>-2.3862860576379808E-2</c:v>
                </c:pt>
                <c:pt idx="11">
                  <c:v>-2.7390440025191129E-2</c:v>
                </c:pt>
                <c:pt idx="12">
                  <c:v>-3.1149638677666867E-2</c:v>
                </c:pt>
                <c:pt idx="13">
                  <c:v>-3.5021747649549489E-2</c:v>
                </c:pt>
                <c:pt idx="14">
                  <c:v>-3.9088229500869473E-2</c:v>
                </c:pt>
                <c:pt idx="15">
                  <c:v>-4.3448418611167772E-2</c:v>
                </c:pt>
                <c:pt idx="16">
                  <c:v>-4.8107240370589624E-2</c:v>
                </c:pt>
                <c:pt idx="17">
                  <c:v>-5.308512725346623E-2</c:v>
                </c:pt>
                <c:pt idx="18">
                  <c:v>-5.8388607690838201E-2</c:v>
                </c:pt>
                <c:pt idx="19">
                  <c:v>-6.4006582825794675E-2</c:v>
                </c:pt>
                <c:pt idx="20">
                  <c:v>-6.9921360567331392E-2</c:v>
                </c:pt>
                <c:pt idx="21">
                  <c:v>-7.6132323840708296E-2</c:v>
                </c:pt>
                <c:pt idx="22">
                  <c:v>-8.2577492407925099E-2</c:v>
                </c:pt>
                <c:pt idx="23">
                  <c:v>-8.9182162137987145E-2</c:v>
                </c:pt>
                <c:pt idx="24">
                  <c:v>-9.5889675050188666E-2</c:v>
                </c:pt>
                <c:pt idx="25">
                  <c:v>-0.10256441776403731</c:v>
                </c:pt>
                <c:pt idx="26">
                  <c:v>-0.10913496471500511</c:v>
                </c:pt>
                <c:pt idx="27">
                  <c:v>-0.11555931118844265</c:v>
                </c:pt>
                <c:pt idx="28">
                  <c:v>-0.1217532413729412</c:v>
                </c:pt>
                <c:pt idx="29">
                  <c:v>-0.1276517291326931</c:v>
                </c:pt>
                <c:pt idx="30">
                  <c:v>-0.1332232811518887</c:v>
                </c:pt>
                <c:pt idx="31">
                  <c:v>-0.138458440851771</c:v>
                </c:pt>
                <c:pt idx="32">
                  <c:v>-0.14327874626850073</c:v>
                </c:pt>
                <c:pt idx="33">
                  <c:v>-0.1475772604029309</c:v>
                </c:pt>
                <c:pt idx="34">
                  <c:v>-0.15130870040646346</c:v>
                </c:pt>
                <c:pt idx="35">
                  <c:v>-0.15444521375248405</c:v>
                </c:pt>
                <c:pt idx="36">
                  <c:v>-0.15704583068307237</c:v>
                </c:pt>
                <c:pt idx="37">
                  <c:v>-0.15899532710992695</c:v>
                </c:pt>
                <c:pt idx="38">
                  <c:v>-0.16008855503461192</c:v>
                </c:pt>
                <c:pt idx="39">
                  <c:v>-0.16048314483131185</c:v>
                </c:pt>
                <c:pt idx="40">
                  <c:v>-0.15996521808580036</c:v>
                </c:pt>
                <c:pt idx="41">
                  <c:v>-0.15797932857560912</c:v>
                </c:pt>
                <c:pt idx="42">
                  <c:v>-0.15374875599358065</c:v>
                </c:pt>
                <c:pt idx="43">
                  <c:v>-0.1453444995574516</c:v>
                </c:pt>
                <c:pt idx="44">
                  <c:v>-0.13073882757784455</c:v>
                </c:pt>
                <c:pt idx="45">
                  <c:v>-0.10818797524098478</c:v>
                </c:pt>
                <c:pt idx="46">
                  <c:v>-7.4298620060533005E-2</c:v>
                </c:pt>
                <c:pt idx="47">
                  <c:v>-2.7251151592845753E-2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2D-4EC0-9A86-22ACD9E460A6}"/>
            </c:ext>
          </c:extLst>
        </c:ser>
        <c:ser>
          <c:idx val="2"/>
          <c:order val="2"/>
          <c:tx>
            <c:strRef>
              <c:f>SMM!$AG$1</c:f>
              <c:strCache>
                <c:ptCount val="1"/>
                <c:pt idx="0">
                  <c:v>b12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SMM!$D$2:$D$50</c:f>
              <c:numCache>
                <c:formatCode>0.00000E+00</c:formatCode>
                <c:ptCount val="49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SMM!$AG$2:$AG$49</c:f>
              <c:numCache>
                <c:formatCode>0.00000E+00</c:formatCode>
                <c:ptCount val="48"/>
                <c:pt idx="0">
                  <c:v>-2.5939826795656528E-3</c:v>
                </c:pt>
                <c:pt idx="1">
                  <c:v>-6.4025236131399444E-3</c:v>
                </c:pt>
                <c:pt idx="2">
                  <c:v>-1.1025370059151137E-2</c:v>
                </c:pt>
                <c:pt idx="3">
                  <c:v>-1.6157385305987482E-2</c:v>
                </c:pt>
                <c:pt idx="4">
                  <c:v>-2.1737087831394813E-2</c:v>
                </c:pt>
                <c:pt idx="5">
                  <c:v>-2.777011661277665E-2</c:v>
                </c:pt>
                <c:pt idx="6">
                  <c:v>-3.4192868029685353E-2</c:v>
                </c:pt>
                <c:pt idx="7">
                  <c:v>-4.0826612405549009E-2</c:v>
                </c:pt>
                <c:pt idx="8">
                  <c:v>-4.7461725303918512E-2</c:v>
                </c:pt>
                <c:pt idx="9">
                  <c:v>-5.3955844728947502E-2</c:v>
                </c:pt>
                <c:pt idx="10">
                  <c:v>-6.0296017488528239E-2</c:v>
                </c:pt>
                <c:pt idx="11">
                  <c:v>-6.6507739153992759E-2</c:v>
                </c:pt>
                <c:pt idx="12">
                  <c:v>-7.2527729932797796E-2</c:v>
                </c:pt>
                <c:pt idx="13">
                  <c:v>-7.8138788738853326E-2</c:v>
                </c:pt>
                <c:pt idx="14">
                  <c:v>-8.323404150537414E-2</c:v>
                </c:pt>
                <c:pt idx="15">
                  <c:v>-8.7691976714256714E-2</c:v>
                </c:pt>
                <c:pt idx="16">
                  <c:v>-9.1576595201911096E-2</c:v>
                </c:pt>
                <c:pt idx="17">
                  <c:v>-9.485629644507397E-2</c:v>
                </c:pt>
                <c:pt idx="18">
                  <c:v>-9.766589435889457E-2</c:v>
                </c:pt>
                <c:pt idx="19">
                  <c:v>-9.9952884520815313E-2</c:v>
                </c:pt>
                <c:pt idx="20">
                  <c:v>-0.1018158676418154</c:v>
                </c:pt>
                <c:pt idx="21">
                  <c:v>-0.10325837776052106</c:v>
                </c:pt>
                <c:pt idx="22">
                  <c:v>-0.10429971937327574</c:v>
                </c:pt>
                <c:pt idx="23">
                  <c:v>-0.10484680521618288</c:v>
                </c:pt>
                <c:pt idx="24">
                  <c:v>-0.10503125154683676</c:v>
                </c:pt>
                <c:pt idx="25">
                  <c:v>-0.10474407869836228</c:v>
                </c:pt>
                <c:pt idx="26">
                  <c:v>-0.1041234310005309</c:v>
                </c:pt>
                <c:pt idx="27">
                  <c:v>-0.10304358320715448</c:v>
                </c:pt>
                <c:pt idx="28">
                  <c:v>-0.10166337767767315</c:v>
                </c:pt>
                <c:pt idx="29">
                  <c:v>-9.9952750777540747E-2</c:v>
                </c:pt>
                <c:pt idx="30">
                  <c:v>-9.7876850496220441E-2</c:v>
                </c:pt>
                <c:pt idx="31">
                  <c:v>-9.5656884753694896E-2</c:v>
                </c:pt>
                <c:pt idx="32">
                  <c:v>-9.3432639009197571E-2</c:v>
                </c:pt>
                <c:pt idx="33">
                  <c:v>-9.1273567064942926E-2</c:v>
                </c:pt>
                <c:pt idx="34">
                  <c:v>-8.9102873495423243E-2</c:v>
                </c:pt>
                <c:pt idx="35">
                  <c:v>-8.7018727335355747E-2</c:v>
                </c:pt>
                <c:pt idx="36">
                  <c:v>-8.4881736698811036E-2</c:v>
                </c:pt>
                <c:pt idx="37">
                  <c:v>-8.2624258496962907E-2</c:v>
                </c:pt>
                <c:pt idx="38">
                  <c:v>-8.0117769313913692E-2</c:v>
                </c:pt>
                <c:pt idx="39">
                  <c:v>-7.7323357215901625E-2</c:v>
                </c:pt>
                <c:pt idx="40">
                  <c:v>-7.3602123542025985E-2</c:v>
                </c:pt>
                <c:pt idx="41">
                  <c:v>-6.9274274542227815E-2</c:v>
                </c:pt>
                <c:pt idx="42">
                  <c:v>-6.3263944279824652E-2</c:v>
                </c:pt>
                <c:pt idx="43">
                  <c:v>-5.6637877501223462E-2</c:v>
                </c:pt>
                <c:pt idx="44">
                  <c:v>-4.8576147434935164E-2</c:v>
                </c:pt>
                <c:pt idx="45">
                  <c:v>-3.8704427753170817E-2</c:v>
                </c:pt>
                <c:pt idx="46">
                  <c:v>-2.5600529150636358E-2</c:v>
                </c:pt>
                <c:pt idx="47">
                  <c:v>-8.6595043471986519E-3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2D-4EC0-9A86-22ACD9E46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0.2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b12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0_ ;[Red]\-0.0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u+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SMM!$F$1</c:f>
              <c:strCache>
                <c:ptCount val="1"/>
                <c:pt idx="0">
                  <c:v>u+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SMM!$E$2:$E$49</c:f>
              <c:numCache>
                <c:formatCode>0.00000E+00</c:formatCode>
                <c:ptCount val="48"/>
                <c:pt idx="0">
                  <c:v>0.32066494999999567</c:v>
                </c:pt>
                <c:pt idx="1">
                  <c:v>0.99174229999999997</c:v>
                </c:pt>
                <c:pt idx="2">
                  <c:v>1.7215502249999803</c:v>
                </c:pt>
                <c:pt idx="3">
                  <c:v>2.51261277499998</c:v>
                </c:pt>
                <c:pt idx="4">
                  <c:v>3.3736041499999998</c:v>
                </c:pt>
                <c:pt idx="5">
                  <c:v>4.3094894999999607</c:v>
                </c:pt>
                <c:pt idx="6">
                  <c:v>5.3254689999999609</c:v>
                </c:pt>
                <c:pt idx="7">
                  <c:v>6.4309950000000002</c:v>
                </c:pt>
                <c:pt idx="8">
                  <c:v>7.6318937499999606</c:v>
                </c:pt>
                <c:pt idx="9">
                  <c:v>8.93821799999996</c:v>
                </c:pt>
                <c:pt idx="10">
                  <c:v>10.356504999999959</c:v>
                </c:pt>
                <c:pt idx="11">
                  <c:v>11.897577749999961</c:v>
                </c:pt>
                <c:pt idx="12">
                  <c:v>13.57269374999996</c:v>
                </c:pt>
                <c:pt idx="13">
                  <c:v>15.39360424999996</c:v>
                </c:pt>
                <c:pt idx="14">
                  <c:v>17.372534499999961</c:v>
                </c:pt>
                <c:pt idx="15">
                  <c:v>19.524237750000001</c:v>
                </c:pt>
                <c:pt idx="16">
                  <c:v>21.86014924999996</c:v>
                </c:pt>
                <c:pt idx="17">
                  <c:v>24.402151999999923</c:v>
                </c:pt>
                <c:pt idx="18">
                  <c:v>27.161049249999959</c:v>
                </c:pt>
                <c:pt idx="19">
                  <c:v>30.162219749999963</c:v>
                </c:pt>
                <c:pt idx="20">
                  <c:v>33.423932249999964</c:v>
                </c:pt>
                <c:pt idx="21">
                  <c:v>36.967398250000002</c:v>
                </c:pt>
                <c:pt idx="22">
                  <c:v>40.818707500000002</c:v>
                </c:pt>
                <c:pt idx="23">
                  <c:v>45.002942500000003</c:v>
                </c:pt>
                <c:pt idx="24">
                  <c:v>49.552749999999605</c:v>
                </c:pt>
                <c:pt idx="25">
                  <c:v>54.49735999999961</c:v>
                </c:pt>
                <c:pt idx="26">
                  <c:v>59.869755000000005</c:v>
                </c:pt>
                <c:pt idx="27">
                  <c:v>65.708447500000005</c:v>
                </c:pt>
                <c:pt idx="28">
                  <c:v>72.055307499999614</c:v>
                </c:pt>
                <c:pt idx="29">
                  <c:v>78.952007499999596</c:v>
                </c:pt>
                <c:pt idx="30">
                  <c:v>86.446342499999602</c:v>
                </c:pt>
                <c:pt idx="31">
                  <c:v>94.593810000000005</c:v>
                </c:pt>
                <c:pt idx="32">
                  <c:v>103.44635249999961</c:v>
                </c:pt>
                <c:pt idx="33">
                  <c:v>113.06815749999961</c:v>
                </c:pt>
                <c:pt idx="34">
                  <c:v>123.5244</c:v>
                </c:pt>
                <c:pt idx="35">
                  <c:v>134.88855000000001</c:v>
                </c:pt>
                <c:pt idx="36">
                  <c:v>147.23960749999961</c:v>
                </c:pt>
                <c:pt idx="37">
                  <c:v>160.6621025</c:v>
                </c:pt>
                <c:pt idx="38">
                  <c:v>175.24945249999999</c:v>
                </c:pt>
                <c:pt idx="39">
                  <c:v>191.10415999999961</c:v>
                </c:pt>
                <c:pt idx="40">
                  <c:v>208.33405999999999</c:v>
                </c:pt>
                <c:pt idx="41">
                  <c:v>227.0582449999996</c:v>
                </c:pt>
                <c:pt idx="42">
                  <c:v>247.40864499999961</c:v>
                </c:pt>
                <c:pt idx="43">
                  <c:v>269.52528749999999</c:v>
                </c:pt>
                <c:pt idx="44">
                  <c:v>293.56340749999958</c:v>
                </c:pt>
                <c:pt idx="45">
                  <c:v>319.685745</c:v>
                </c:pt>
                <c:pt idx="46">
                  <c:v>348.07715999999999</c:v>
                </c:pt>
                <c:pt idx="47">
                  <c:v>378.93120249999959</c:v>
                </c:pt>
              </c:numCache>
            </c:numRef>
          </c:xVal>
          <c:yVal>
            <c:numRef>
              <c:f>SMM!$F$2:$F$52</c:f>
              <c:numCache>
                <c:formatCode>0.00000E+00</c:formatCode>
                <c:ptCount val="51"/>
                <c:pt idx="0">
                  <c:v>0.32104475874654392</c:v>
                </c:pt>
                <c:pt idx="1">
                  <c:v>0.98969149593873684</c:v>
                </c:pt>
                <c:pt idx="2">
                  <c:v>1.7136933695251846</c:v>
                </c:pt>
                <c:pt idx="3">
                  <c:v>2.4944577389643028</c:v>
                </c:pt>
                <c:pt idx="4">
                  <c:v>3.3302579204032599</c:v>
                </c:pt>
                <c:pt idx="5">
                  <c:v>4.2146276827799207</c:v>
                </c:pt>
                <c:pt idx="6">
                  <c:v>5.1351076427610653</c:v>
                </c:pt>
                <c:pt idx="7">
                  <c:v>6.0733006750157132</c:v>
                </c:pt>
                <c:pt idx="8">
                  <c:v>7.0069047917326461</c:v>
                </c:pt>
                <c:pt idx="9">
                  <c:v>7.9131074774533925</c:v>
                </c:pt>
                <c:pt idx="10">
                  <c:v>8.7719707928335797</c:v>
                </c:pt>
                <c:pt idx="11">
                  <c:v>9.5686959165867655</c:v>
                </c:pt>
                <c:pt idx="12">
                  <c:v>10.294646065727981</c:v>
                </c:pt>
                <c:pt idx="13">
                  <c:v>10.947693946634338</c:v>
                </c:pt>
                <c:pt idx="14">
                  <c:v>11.531317714652735</c:v>
                </c:pt>
                <c:pt idx="15">
                  <c:v>12.052607956801616</c:v>
                </c:pt>
                <c:pt idx="16">
                  <c:v>12.520118776662299</c:v>
                </c:pt>
                <c:pt idx="17">
                  <c:v>12.94229175071348</c:v>
                </c:pt>
                <c:pt idx="18">
                  <c:v>13.326623760857402</c:v>
                </c:pt>
                <c:pt idx="19">
                  <c:v>13.679449723608885</c:v>
                </c:pt>
                <c:pt idx="20">
                  <c:v>14.006095541456741</c:v>
                </c:pt>
                <c:pt idx="21">
                  <c:v>14.310799553598272</c:v>
                </c:pt>
                <c:pt idx="22">
                  <c:v>14.597169516559058</c:v>
                </c:pt>
                <c:pt idx="23">
                  <c:v>14.868556053834165</c:v>
                </c:pt>
                <c:pt idx="24">
                  <c:v>15.127932566800807</c:v>
                </c:pt>
                <c:pt idx="25">
                  <c:v>15.377909132420005</c:v>
                </c:pt>
                <c:pt idx="26">
                  <c:v>15.620526873454045</c:v>
                </c:pt>
                <c:pt idx="27">
                  <c:v>15.857109341621012</c:v>
                </c:pt>
                <c:pt idx="28">
                  <c:v>16.088427987106829</c:v>
                </c:pt>
                <c:pt idx="29">
                  <c:v>16.314761998730948</c:v>
                </c:pt>
                <c:pt idx="30">
                  <c:v>16.536536465634434</c:v>
                </c:pt>
                <c:pt idx="31">
                  <c:v>16.754101180708837</c:v>
                </c:pt>
                <c:pt idx="32">
                  <c:v>16.967458119607855</c:v>
                </c:pt>
                <c:pt idx="33">
                  <c:v>17.176632855124637</c:v>
                </c:pt>
                <c:pt idx="34">
                  <c:v>17.382204764734329</c:v>
                </c:pt>
                <c:pt idx="35">
                  <c:v>17.585039848980042</c:v>
                </c:pt>
                <c:pt idx="36">
                  <c:v>17.785789017625611</c:v>
                </c:pt>
                <c:pt idx="37">
                  <c:v>17.984509632753817</c:v>
                </c:pt>
                <c:pt idx="38">
                  <c:v>18.180708990179518</c:v>
                </c:pt>
                <c:pt idx="39">
                  <c:v>18.373086990556196</c:v>
                </c:pt>
                <c:pt idx="40">
                  <c:v>18.559846810918991</c:v>
                </c:pt>
                <c:pt idx="41">
                  <c:v>18.737931638132537</c:v>
                </c:pt>
                <c:pt idx="42">
                  <c:v>18.903249569813429</c:v>
                </c:pt>
                <c:pt idx="43">
                  <c:v>19.055381801443183</c:v>
                </c:pt>
                <c:pt idx="44">
                  <c:v>19.191456992891922</c:v>
                </c:pt>
                <c:pt idx="45">
                  <c:v>19.308214634316755</c:v>
                </c:pt>
                <c:pt idx="46">
                  <c:v>19.398147922968594</c:v>
                </c:pt>
                <c:pt idx="47">
                  <c:v>19.44744899819954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43-438E-9250-5A2F7453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k+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0"/>
          <c:tx>
            <c:strRef>
              <c:f>SMM!$G$1</c:f>
              <c:strCache>
                <c:ptCount val="1"/>
                <c:pt idx="0">
                  <c:v>k+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SMM!$G$2:$G$49</c:f>
              <c:numCache>
                <c:formatCode>0.00000E+00</c:formatCode>
                <c:ptCount val="48"/>
                <c:pt idx="0">
                  <c:v>1.0624989767997056E-2</c:v>
                </c:pt>
                <c:pt idx="1">
                  <c:v>0.10726556093497609</c:v>
                </c:pt>
                <c:pt idx="2">
                  <c:v>0.32080290565172109</c:v>
                </c:pt>
                <c:pt idx="3">
                  <c:v>0.67372182150542526</c:v>
                </c:pt>
                <c:pt idx="4">
                  <c:v>1.1807523812476943</c:v>
                </c:pt>
                <c:pt idx="5">
                  <c:v>1.8386188504591081</c:v>
                </c:pt>
                <c:pt idx="6">
                  <c:v>2.6163956821197027</c:v>
                </c:pt>
                <c:pt idx="7">
                  <c:v>3.4542324021846471</c:v>
                </c:pt>
                <c:pt idx="8">
                  <c:v>4.2751443209098499</c:v>
                </c:pt>
                <c:pt idx="9">
                  <c:v>5.0047844627994706</c:v>
                </c:pt>
                <c:pt idx="10">
                  <c:v>5.5875825678350646</c:v>
                </c:pt>
                <c:pt idx="11">
                  <c:v>5.9948947152431877</c:v>
                </c:pt>
                <c:pt idx="12">
                  <c:v>6.2283893289544867</c:v>
                </c:pt>
                <c:pt idx="13">
                  <c:v>6.310600193274527</c:v>
                </c:pt>
                <c:pt idx="14">
                  <c:v>6.2732524389395747</c:v>
                </c:pt>
                <c:pt idx="15">
                  <c:v>6.1493362148383461</c:v>
                </c:pt>
                <c:pt idx="16">
                  <c:v>5.9677722502688262</c:v>
                </c:pt>
                <c:pt idx="17">
                  <c:v>5.7505756613672876</c:v>
                </c:pt>
                <c:pt idx="18">
                  <c:v>5.5135310965248188</c:v>
                </c:pt>
                <c:pt idx="19">
                  <c:v>5.2678226006750188</c:v>
                </c:pt>
                <c:pt idx="20">
                  <c:v>5.0204929760142569</c:v>
                </c:pt>
                <c:pt idx="21">
                  <c:v>4.7762212220848292</c:v>
                </c:pt>
                <c:pt idx="22">
                  <c:v>4.5383964760722897</c:v>
                </c:pt>
                <c:pt idx="23">
                  <c:v>4.3100176332013662</c:v>
                </c:pt>
                <c:pt idx="24">
                  <c:v>4.092211149314358</c:v>
                </c:pt>
                <c:pt idx="25">
                  <c:v>3.8853907263848289</c:v>
                </c:pt>
                <c:pt idx="26">
                  <c:v>3.689666685077702</c:v>
                </c:pt>
                <c:pt idx="27">
                  <c:v>3.504401481552252</c:v>
                </c:pt>
                <c:pt idx="28">
                  <c:v>3.3287336908179057</c:v>
                </c:pt>
                <c:pt idx="29">
                  <c:v>3.1612465054007348</c:v>
                </c:pt>
                <c:pt idx="30">
                  <c:v>3.0004640502397866</c:v>
                </c:pt>
                <c:pt idx="31">
                  <c:v>2.844919353411508</c:v>
                </c:pt>
                <c:pt idx="32">
                  <c:v>2.6939745814673599</c:v>
                </c:pt>
                <c:pt idx="33">
                  <c:v>2.5475975811114191</c:v>
                </c:pt>
                <c:pt idx="34">
                  <c:v>2.4052845556158657</c:v>
                </c:pt>
                <c:pt idx="35">
                  <c:v>2.2659158050197341</c:v>
                </c:pt>
                <c:pt idx="36">
                  <c:v>2.1287739227196329</c:v>
                </c:pt>
                <c:pt idx="37">
                  <c:v>1.9935814400263303</c:v>
                </c:pt>
                <c:pt idx="38">
                  <c:v>1.8597954587797518</c:v>
                </c:pt>
                <c:pt idx="39">
                  <c:v>1.7257708931446079</c:v>
                </c:pt>
                <c:pt idx="40">
                  <c:v>1.5893183799241437</c:v>
                </c:pt>
                <c:pt idx="41">
                  <c:v>1.4529089330150231</c:v>
                </c:pt>
                <c:pt idx="42">
                  <c:v>1.318168410077809</c:v>
                </c:pt>
                <c:pt idx="43">
                  <c:v>1.1896516527527192</c:v>
                </c:pt>
                <c:pt idx="44">
                  <c:v>1.0711837071010752</c:v>
                </c:pt>
                <c:pt idx="45">
                  <c:v>0.96346432679511529</c:v>
                </c:pt>
                <c:pt idx="46">
                  <c:v>0.87756926610560482</c:v>
                </c:pt>
                <c:pt idx="47">
                  <c:v>0.82854957729949463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9C-4AA7-8B66-8E7238053A14}"/>
            </c:ext>
          </c:extLst>
        </c:ser>
        <c:ser>
          <c:idx val="0"/>
          <c:order val="1"/>
          <c:tx>
            <c:strRef>
              <c:f>SMM!$H$1</c:f>
              <c:strCache>
                <c:ptCount val="1"/>
                <c:pt idx="0">
                  <c:v>k+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SMM!$H$2:$H$49</c:f>
              <c:numCache>
                <c:formatCode>0.00000E+00</c:formatCode>
                <c:ptCount val="48"/>
                <c:pt idx="0">
                  <c:v>7.1273555835743713E-3</c:v>
                </c:pt>
                <c:pt idx="1">
                  <c:v>6.7306737285207766E-2</c:v>
                </c:pt>
                <c:pt idx="2">
                  <c:v>0.20044528539354781</c:v>
                </c:pt>
                <c:pt idx="3">
                  <c:v>0.42027326431481793</c:v>
                </c:pt>
                <c:pt idx="4">
                  <c:v>0.73628288486754156</c:v>
                </c:pt>
                <c:pt idx="5">
                  <c:v>1.1476052709840416</c:v>
                </c:pt>
                <c:pt idx="6">
                  <c:v>1.6369494186843883</c:v>
                </c:pt>
                <c:pt idx="7">
                  <c:v>2.1691378177070875</c:v>
                </c:pt>
                <c:pt idx="8">
                  <c:v>2.6974328639967853</c:v>
                </c:pt>
                <c:pt idx="9">
                  <c:v>3.1748439395071113</c:v>
                </c:pt>
                <c:pt idx="10">
                  <c:v>3.5636135350489928</c:v>
                </c:pt>
                <c:pt idx="11">
                  <c:v>3.8409651425493672</c:v>
                </c:pt>
                <c:pt idx="12">
                  <c:v>4.0036866750867119</c:v>
                </c:pt>
                <c:pt idx="13">
                  <c:v>4.065725636786782</c:v>
                </c:pt>
                <c:pt idx="14">
                  <c:v>4.0479348489801428</c:v>
                </c:pt>
                <c:pt idx="15">
                  <c:v>3.9721379616952035</c:v>
                </c:pt>
                <c:pt idx="16">
                  <c:v>3.8582255785843937</c:v>
                </c:pt>
                <c:pt idx="17">
                  <c:v>3.721356272309905</c:v>
                </c:pt>
                <c:pt idx="18">
                  <c:v>3.5726630908447339</c:v>
                </c:pt>
                <c:pt idx="19">
                  <c:v>3.4199079866502236</c:v>
                </c:pt>
                <c:pt idx="20">
                  <c:v>3.2679561490049354</c:v>
                </c:pt>
                <c:pt idx="21">
                  <c:v>3.1198240561875883</c:v>
                </c:pt>
                <c:pt idx="22">
                  <c:v>2.9779787701367217</c:v>
                </c:pt>
                <c:pt idx="23">
                  <c:v>2.8446824190447244</c:v>
                </c:pt>
                <c:pt idx="24">
                  <c:v>2.721215387667995</c:v>
                </c:pt>
                <c:pt idx="25">
                  <c:v>2.6076710350860126</c:v>
                </c:pt>
                <c:pt idx="26">
                  <c:v>2.5029936391134648</c:v>
                </c:pt>
                <c:pt idx="27">
                  <c:v>2.4059685249954712</c:v>
                </c:pt>
                <c:pt idx="28">
                  <c:v>2.3152900330873925</c:v>
                </c:pt>
                <c:pt idx="29">
                  <c:v>2.2292737090884525</c:v>
                </c:pt>
                <c:pt idx="30">
                  <c:v>2.1460255425144634</c:v>
                </c:pt>
                <c:pt idx="31">
                  <c:v>2.0637634125520226</c:v>
                </c:pt>
                <c:pt idx="32">
                  <c:v>1.9814854012412191</c:v>
                </c:pt>
                <c:pt idx="33">
                  <c:v>1.8990082709145424</c:v>
                </c:pt>
                <c:pt idx="34">
                  <c:v>1.8159020073285081</c:v>
                </c:pt>
                <c:pt idx="35">
                  <c:v>1.7311960439768819</c:v>
                </c:pt>
                <c:pt idx="36">
                  <c:v>1.6445009924249876</c:v>
                </c:pt>
                <c:pt idx="37">
                  <c:v>1.5562785675330022</c:v>
                </c:pt>
                <c:pt idx="38">
                  <c:v>1.4664013234593489</c:v>
                </c:pt>
                <c:pt idx="39">
                  <c:v>1.3734140390049605</c:v>
                </c:pt>
                <c:pt idx="40">
                  <c:v>1.2754124347133851</c:v>
                </c:pt>
                <c:pt idx="41">
                  <c:v>1.1749718693494533</c:v>
                </c:pt>
                <c:pt idx="42">
                  <c:v>1.0732237812717338</c:v>
                </c:pt>
                <c:pt idx="43">
                  <c:v>0.97431899648764364</c:v>
                </c:pt>
                <c:pt idx="44">
                  <c:v>0.88150647421754458</c:v>
                </c:pt>
                <c:pt idx="45">
                  <c:v>0.7947714239690804</c:v>
                </c:pt>
                <c:pt idx="46">
                  <c:v>0.72441012221857837</c:v>
                </c:pt>
                <c:pt idx="47">
                  <c:v>0.68409692020458279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ED-43CA-BB67-D0DD3159CB73}"/>
            </c:ext>
          </c:extLst>
        </c:ser>
        <c:ser>
          <c:idx val="4"/>
          <c:order val="2"/>
          <c:tx>
            <c:strRef>
              <c:f>SMM!$I$1</c:f>
              <c:strCache>
                <c:ptCount val="1"/>
                <c:pt idx="0">
                  <c:v>k+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SMM!$I$2:$I$49</c:f>
              <c:numCache>
                <c:formatCode>0.00000E+00</c:formatCode>
                <c:ptCount val="48"/>
                <c:pt idx="0">
                  <c:v>3.4976341844226841E-3</c:v>
                </c:pt>
                <c:pt idx="1">
                  <c:v>3.9958823649768334E-2</c:v>
                </c:pt>
                <c:pt idx="2">
                  <c:v>0.12035762025817326</c:v>
                </c:pt>
                <c:pt idx="3">
                  <c:v>0.25344855719060744</c:v>
                </c:pt>
                <c:pt idx="4">
                  <c:v>0.44446949638015276</c:v>
                </c:pt>
                <c:pt idx="5">
                  <c:v>0.69101357947506648</c:v>
                </c:pt>
                <c:pt idx="6">
                  <c:v>0.97944626343531427</c:v>
                </c:pt>
                <c:pt idx="7">
                  <c:v>1.2850945844775594</c:v>
                </c:pt>
                <c:pt idx="8">
                  <c:v>1.5777114569130644</c:v>
                </c:pt>
                <c:pt idx="9">
                  <c:v>1.8299405232923589</c:v>
                </c:pt>
                <c:pt idx="10">
                  <c:v>2.0239690327860718</c:v>
                </c:pt>
                <c:pt idx="11">
                  <c:v>2.153929572693821</c:v>
                </c:pt>
                <c:pt idx="12">
                  <c:v>2.2247026538677748</c:v>
                </c:pt>
                <c:pt idx="13">
                  <c:v>2.2448745564877446</c:v>
                </c:pt>
                <c:pt idx="14">
                  <c:v>2.225317589959432</c:v>
                </c:pt>
                <c:pt idx="15">
                  <c:v>2.1771982531431417</c:v>
                </c:pt>
                <c:pt idx="16">
                  <c:v>2.1095466716844324</c:v>
                </c:pt>
                <c:pt idx="17">
                  <c:v>2.0292193890573831</c:v>
                </c:pt>
                <c:pt idx="18">
                  <c:v>1.940868005680086</c:v>
                </c:pt>
                <c:pt idx="19">
                  <c:v>1.8479146140247953</c:v>
                </c:pt>
                <c:pt idx="20">
                  <c:v>1.752536827009322</c:v>
                </c:pt>
                <c:pt idx="21">
                  <c:v>1.6563971658972416</c:v>
                </c:pt>
                <c:pt idx="22">
                  <c:v>1.5604177059355679</c:v>
                </c:pt>
                <c:pt idx="23">
                  <c:v>1.4653352141566418</c:v>
                </c:pt>
                <c:pt idx="24">
                  <c:v>1.3709957616463633</c:v>
                </c:pt>
                <c:pt idx="25">
                  <c:v>1.2777196912988169</c:v>
                </c:pt>
                <c:pt idx="26">
                  <c:v>1.1866730459642374</c:v>
                </c:pt>
                <c:pt idx="27">
                  <c:v>1.0984329565567812</c:v>
                </c:pt>
                <c:pt idx="28">
                  <c:v>1.0134436577305135</c:v>
                </c:pt>
                <c:pt idx="29">
                  <c:v>0.93197279631228214</c:v>
                </c:pt>
                <c:pt idx="30">
                  <c:v>0.85443850772532337</c:v>
                </c:pt>
                <c:pt idx="31">
                  <c:v>0.78115594085948503</c:v>
                </c:pt>
                <c:pt idx="32">
                  <c:v>0.71248918022614083</c:v>
                </c:pt>
                <c:pt idx="33">
                  <c:v>0.64858931019687671</c:v>
                </c:pt>
                <c:pt idx="34">
                  <c:v>0.58938254828735748</c:v>
                </c:pt>
                <c:pt idx="35">
                  <c:v>0.53471976104285202</c:v>
                </c:pt>
                <c:pt idx="36">
                  <c:v>0.48427293029464541</c:v>
                </c:pt>
                <c:pt idx="37">
                  <c:v>0.43730287249332811</c:v>
                </c:pt>
                <c:pt idx="38">
                  <c:v>0.3933941353204029</c:v>
                </c:pt>
                <c:pt idx="39">
                  <c:v>0.35235685413964735</c:v>
                </c:pt>
                <c:pt idx="40">
                  <c:v>0.31390594521075887</c:v>
                </c:pt>
                <c:pt idx="41">
                  <c:v>0.27793706366556975</c:v>
                </c:pt>
                <c:pt idx="42">
                  <c:v>0.24494462880607532</c:v>
                </c:pt>
                <c:pt idx="43">
                  <c:v>0.21533265626507561</c:v>
                </c:pt>
                <c:pt idx="44">
                  <c:v>0.18967723288353067</c:v>
                </c:pt>
                <c:pt idx="45">
                  <c:v>0.16869290282603489</c:v>
                </c:pt>
                <c:pt idx="46">
                  <c:v>0.15315914388702642</c:v>
                </c:pt>
                <c:pt idx="47">
                  <c:v>0.14445265709491184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ED-43CA-BB67-D0DD3159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k+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uu+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SMM!$J$1</c:f>
              <c:strCache>
                <c:ptCount val="1"/>
                <c:pt idx="0">
                  <c:v>uu+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SMM!$J$2:$J$49</c:f>
              <c:numCache>
                <c:formatCode>0.00000E+00</c:formatCode>
                <c:ptCount val="48"/>
                <c:pt idx="0">
                  <c:v>1.6034832373436919E-2</c:v>
                </c:pt>
                <c:pt idx="1">
                  <c:v>0.16195418642789061</c:v>
                </c:pt>
                <c:pt idx="2">
                  <c:v>0.48840953500038037</c:v>
                </c:pt>
                <c:pt idx="3">
                  <c:v>1.033686860896105</c:v>
                </c:pt>
                <c:pt idx="4">
                  <c:v>1.825898324249263</c:v>
                </c:pt>
                <c:pt idx="5">
                  <c:v>2.8667519137061044</c:v>
                </c:pt>
                <c:pt idx="6">
                  <c:v>4.1153692044907881</c:v>
                </c:pt>
                <c:pt idx="7">
                  <c:v>5.4831545740598013</c:v>
                </c:pt>
                <c:pt idx="8">
                  <c:v>6.8489530025361143</c:v>
                </c:pt>
                <c:pt idx="9">
                  <c:v>8.088040043693919</c:v>
                </c:pt>
                <c:pt idx="10">
                  <c:v>9.0980184937045578</c:v>
                </c:pt>
                <c:pt idx="11">
                  <c:v>9.8166730140682361</c:v>
                </c:pt>
                <c:pt idx="12">
                  <c:v>10.234174349228956</c:v>
                </c:pt>
                <c:pt idx="13">
                  <c:v>10.384262866572598</c:v>
                </c:pt>
                <c:pt idx="14">
                  <c:v>10.320317598295249</c:v>
                </c:pt>
                <c:pt idx="15">
                  <c:v>10.099547853416491</c:v>
                </c:pt>
                <c:pt idx="16">
                  <c:v>9.7746779619214976</c:v>
                </c:pt>
                <c:pt idx="17">
                  <c:v>9.3862995470260824</c:v>
                </c:pt>
                <c:pt idx="18">
                  <c:v>8.9622524788822453</c:v>
                </c:pt>
                <c:pt idx="19">
                  <c:v>8.5220904914755593</c:v>
                </c:pt>
                <c:pt idx="20">
                  <c:v>8.0783102691547413</c:v>
                </c:pt>
                <c:pt idx="21">
                  <c:v>7.6393359766416893</c:v>
                </c:pt>
                <c:pt idx="22">
                  <c:v>7.2109877903075166</c:v>
                </c:pt>
                <c:pt idx="23">
                  <c:v>6.7983593348486302</c:v>
                </c:pt>
                <c:pt idx="24">
                  <c:v>6.4032809077048674</c:v>
                </c:pt>
                <c:pt idx="25">
                  <c:v>6.0270783229206204</c:v>
                </c:pt>
                <c:pt idx="26">
                  <c:v>5.6696108504195051</c:v>
                </c:pt>
                <c:pt idx="27">
                  <c:v>5.3295662134645614</c:v>
                </c:pt>
                <c:pt idx="28">
                  <c:v>5.0054478526869897</c:v>
                </c:pt>
                <c:pt idx="29">
                  <c:v>4.6953232821687108</c:v>
                </c:pt>
                <c:pt idx="30">
                  <c:v>4.3977236736002663</c:v>
                </c:pt>
                <c:pt idx="31">
                  <c:v>4.1107941024839834</c:v>
                </c:pt>
                <c:pt idx="32">
                  <c:v>3.8337251997147721</c:v>
                </c:pt>
                <c:pt idx="33">
                  <c:v>3.5662636832347188</c:v>
                </c:pt>
                <c:pt idx="34">
                  <c:v>3.3083860665950322</c:v>
                </c:pt>
                <c:pt idx="35">
                  <c:v>3.0590859657124745</c:v>
                </c:pt>
                <c:pt idx="36">
                  <c:v>2.8179343927432572</c:v>
                </c:pt>
                <c:pt idx="37">
                  <c:v>2.5865145190911227</c:v>
                </c:pt>
                <c:pt idx="38">
                  <c:v>2.3658040616785176</c:v>
                </c:pt>
                <c:pt idx="39">
                  <c:v>2.1528167852251343</c:v>
                </c:pt>
                <c:pt idx="40">
                  <c:v>1.9437599349376897</c:v>
                </c:pt>
                <c:pt idx="41">
                  <c:v>1.7434316966603054</c:v>
                </c:pt>
                <c:pt idx="42">
                  <c:v>1.5509167538490956</c:v>
                </c:pt>
                <c:pt idx="43">
                  <c:v>1.3734192621927555</c:v>
                </c:pt>
                <c:pt idx="44">
                  <c:v>1.2160405668857144</c:v>
                </c:pt>
                <c:pt idx="45">
                  <c:v>1.0768273917353328</c:v>
                </c:pt>
                <c:pt idx="46">
                  <c:v>0.9711132193474753</c:v>
                </c:pt>
                <c:pt idx="47">
                  <c:v>0.91524910136095006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B8-4EBB-B02C-2613E4118FBF}"/>
            </c:ext>
          </c:extLst>
        </c:ser>
        <c:ser>
          <c:idx val="6"/>
          <c:order val="1"/>
          <c:tx>
            <c:strRef>
              <c:f>SMM!$N$1</c:f>
              <c:strCache>
                <c:ptCount val="1"/>
                <c:pt idx="0">
                  <c:v>uu+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SMM!$D$2:$D$101</c:f>
              <c:numCache>
                <c:formatCode>0.00000E+00</c:formatCode>
                <c:ptCount val="100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SMM!$N$2:$N$101</c:f>
              <c:numCache>
                <c:formatCode>0.00000E+00</c:formatCode>
                <c:ptCount val="100"/>
                <c:pt idx="0">
                  <c:v>1.1823972855345546E-2</c:v>
                </c:pt>
                <c:pt idx="1">
                  <c:v>0.11263250048978682</c:v>
                </c:pt>
                <c:pt idx="2">
                  <c:v>0.33781056343999344</c:v>
                </c:pt>
                <c:pt idx="3">
                  <c:v>0.71325635006100208</c:v>
                </c:pt>
                <c:pt idx="4">
                  <c:v>1.2585785362026525</c:v>
                </c:pt>
                <c:pt idx="5">
                  <c:v>1.9762773137459684</c:v>
                </c:pt>
                <c:pt idx="6">
                  <c:v>2.840276292264611</c:v>
                </c:pt>
                <c:pt idx="7">
                  <c:v>3.7916695928079265</c:v>
                </c:pt>
                <c:pt idx="8">
                  <c:v>4.7480841725377614</c:v>
                </c:pt>
                <c:pt idx="9">
                  <c:v>5.6227186048834703</c:v>
                </c:pt>
                <c:pt idx="10">
                  <c:v>6.3419732029742759</c:v>
                </c:pt>
                <c:pt idx="11">
                  <c:v>6.8580927123517172</c:v>
                </c:pt>
                <c:pt idx="12">
                  <c:v>7.1606503170926699</c:v>
                </c:pt>
                <c:pt idx="13">
                  <c:v>7.2742256982527538</c:v>
                </c:pt>
                <c:pt idx="14">
                  <c:v>7.237837668176879</c:v>
                </c:pt>
                <c:pt idx="15">
                  <c:v>7.0920726935771317</c:v>
                </c:pt>
                <c:pt idx="16">
                  <c:v>6.874223940245737</c:v>
                </c:pt>
                <c:pt idx="17">
                  <c:v>6.612879676832498</c:v>
                </c:pt>
                <c:pt idx="18">
                  <c:v>6.3283951573145494</c:v>
                </c:pt>
                <c:pt idx="19">
                  <c:v>6.0346924368453374</c:v>
                </c:pt>
                <c:pt idx="20">
                  <c:v>5.7405399480599</c:v>
                </c:pt>
                <c:pt idx="21">
                  <c:v>5.4512757713583584</c:v>
                </c:pt>
                <c:pt idx="22">
                  <c:v>5.1711547055074361</c:v>
                </c:pt>
                <c:pt idx="23">
                  <c:v>4.9042976465152908</c:v>
                </c:pt>
                <c:pt idx="24">
                  <c:v>4.653018441772276</c:v>
                </c:pt>
                <c:pt idx="25">
                  <c:v>4.4177073622741476</c:v>
                </c:pt>
                <c:pt idx="26">
                  <c:v>4.1966304059123347</c:v>
                </c:pt>
                <c:pt idx="27">
                  <c:v>3.9873757621215793</c:v>
                </c:pt>
                <c:pt idx="28">
                  <c:v>3.7878368773383668</c:v>
                </c:pt>
                <c:pt idx="29">
                  <c:v>3.5956102623944566</c:v>
                </c:pt>
                <c:pt idx="30">
                  <c:v>3.408118480774819</c:v>
                </c:pt>
                <c:pt idx="31">
                  <c:v>3.2232131164819218</c:v>
                </c:pt>
                <c:pt idx="32">
                  <c:v>3.0396511922088338</c:v>
                </c:pt>
                <c:pt idx="33">
                  <c:v>2.8578024004618023</c:v>
                </c:pt>
                <c:pt idx="34">
                  <c:v>2.6774480769668285</c:v>
                </c:pt>
                <c:pt idx="35">
                  <c:v>2.4978342226570533</c:v>
                </c:pt>
                <c:pt idx="36">
                  <c:v>2.3192768219036495</c:v>
                </c:pt>
                <c:pt idx="37">
                  <c:v>2.1441824322322174</c:v>
                </c:pt>
                <c:pt idx="38">
                  <c:v>1.9745343486476958</c:v>
                </c:pt>
                <c:pt idx="39">
                  <c:v>1.807888210154933</c:v>
                </c:pt>
                <c:pt idx="40">
                  <c:v>1.641296682779448</c:v>
                </c:pt>
                <c:pt idx="41">
                  <c:v>1.4789140595051418</c:v>
                </c:pt>
                <c:pt idx="42">
                  <c:v>1.320548147694744</c:v>
                </c:pt>
                <c:pt idx="43">
                  <c:v>1.1726714808497793</c:v>
                </c:pt>
                <c:pt idx="44">
                  <c:v>1.0406572413191442</c:v>
                </c:pt>
                <c:pt idx="45">
                  <c:v>0.92151254650701497</c:v>
                </c:pt>
                <c:pt idx="46">
                  <c:v>0.83021452837239618</c:v>
                </c:pt>
                <c:pt idx="47">
                  <c:v>0.78187517956627883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B8-4EBB-B02C-2613E4118FBF}"/>
            </c:ext>
          </c:extLst>
        </c:ser>
        <c:ser>
          <c:idx val="1"/>
          <c:order val="2"/>
          <c:tx>
            <c:strRef>
              <c:f>SMM!$R$1</c:f>
              <c:strCache>
                <c:ptCount val="1"/>
                <c:pt idx="0">
                  <c:v>uu+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SMM!$R$2:$R$49</c:f>
              <c:numCache>
                <c:formatCode>0.00000E+00</c:formatCode>
                <c:ptCount val="48"/>
                <c:pt idx="0">
                  <c:v>4.2108595180913744E-3</c:v>
                </c:pt>
                <c:pt idx="1">
                  <c:v>4.9321685938103807E-2</c:v>
                </c:pt>
                <c:pt idx="2">
                  <c:v>0.15059897156038693</c:v>
                </c:pt>
                <c:pt idx="3">
                  <c:v>0.32043051083510293</c:v>
                </c:pt>
                <c:pt idx="4">
                  <c:v>0.56731978804661043</c:v>
                </c:pt>
                <c:pt idx="5">
                  <c:v>0.89047459996013623</c:v>
                </c:pt>
                <c:pt idx="6">
                  <c:v>1.2750929122261767</c:v>
                </c:pt>
                <c:pt idx="7">
                  <c:v>1.6914849812518744</c:v>
                </c:pt>
                <c:pt idx="8">
                  <c:v>2.1008688299983529</c:v>
                </c:pt>
                <c:pt idx="9">
                  <c:v>2.4653214388104479</c:v>
                </c:pt>
                <c:pt idx="10">
                  <c:v>2.7560452907302819</c:v>
                </c:pt>
                <c:pt idx="11">
                  <c:v>2.9585803017165189</c:v>
                </c:pt>
                <c:pt idx="12">
                  <c:v>3.0735240321362864</c:v>
                </c:pt>
                <c:pt idx="13">
                  <c:v>3.1100371683198436</c:v>
                </c:pt>
                <c:pt idx="14">
                  <c:v>3.0824799301183705</c:v>
                </c:pt>
                <c:pt idx="15">
                  <c:v>3.0074751598393585</c:v>
                </c:pt>
                <c:pt idx="16">
                  <c:v>2.9004540216757615</c:v>
                </c:pt>
                <c:pt idx="17">
                  <c:v>2.7734198701935848</c:v>
                </c:pt>
                <c:pt idx="18">
                  <c:v>2.6338573215676968</c:v>
                </c:pt>
                <c:pt idx="19">
                  <c:v>2.487398054630221</c:v>
                </c:pt>
                <c:pt idx="20">
                  <c:v>2.3377703210948413</c:v>
                </c:pt>
                <c:pt idx="21">
                  <c:v>2.1880602052833313</c:v>
                </c:pt>
                <c:pt idx="22">
                  <c:v>2.039833084800081</c:v>
                </c:pt>
                <c:pt idx="23">
                  <c:v>1.8940616883333399</c:v>
                </c:pt>
                <c:pt idx="24">
                  <c:v>1.7502624659325914</c:v>
                </c:pt>
                <c:pt idx="25">
                  <c:v>1.609370960646473</c:v>
                </c:pt>
                <c:pt idx="26">
                  <c:v>1.4729804445071704</c:v>
                </c:pt>
                <c:pt idx="27">
                  <c:v>1.3421904513429825</c:v>
                </c:pt>
                <c:pt idx="28">
                  <c:v>1.2176109753486226</c:v>
                </c:pt>
                <c:pt idx="29">
                  <c:v>1.099713019774254</c:v>
                </c:pt>
                <c:pt idx="30">
                  <c:v>0.98960519282544734</c:v>
                </c:pt>
                <c:pt idx="31">
                  <c:v>0.88758098600206126</c:v>
                </c:pt>
                <c:pt idx="32">
                  <c:v>0.79407400750593826</c:v>
                </c:pt>
                <c:pt idx="33">
                  <c:v>0.7084612827729162</c:v>
                </c:pt>
                <c:pt idx="34">
                  <c:v>0.63093798962820358</c:v>
                </c:pt>
                <c:pt idx="35">
                  <c:v>0.56125174305542114</c:v>
                </c:pt>
                <c:pt idx="36">
                  <c:v>0.49865757083960788</c:v>
                </c:pt>
                <c:pt idx="37">
                  <c:v>0.44233208685890529</c:v>
                </c:pt>
                <c:pt idx="38">
                  <c:v>0.3912697130308217</c:v>
                </c:pt>
                <c:pt idx="39">
                  <c:v>0.34492857507020147</c:v>
                </c:pt>
                <c:pt idx="40">
                  <c:v>0.30246325215824177</c:v>
                </c:pt>
                <c:pt idx="41">
                  <c:v>0.26451763715516358</c:v>
                </c:pt>
                <c:pt idx="42">
                  <c:v>0.23036860615435156</c:v>
                </c:pt>
                <c:pt idx="43">
                  <c:v>0.20074778134297602</c:v>
                </c:pt>
                <c:pt idx="44">
                  <c:v>0.17538332556657027</c:v>
                </c:pt>
                <c:pt idx="45">
                  <c:v>0.1553148452283179</c:v>
                </c:pt>
                <c:pt idx="46">
                  <c:v>0.14089869097507909</c:v>
                </c:pt>
                <c:pt idx="47">
                  <c:v>0.13337392179467128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EB8-4EBB-B02C-2613E411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uu+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vv+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SMM!$K$1</c:f>
              <c:strCache>
                <c:ptCount val="1"/>
                <c:pt idx="0">
                  <c:v>vv+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SMM!$K$2:$K$49</c:f>
              <c:numCache>
                <c:formatCode>0.00000E+00</c:formatCode>
                <c:ptCount val="48"/>
                <c:pt idx="0">
                  <c:v>1.1580582951686339E-5</c:v>
                </c:pt>
                <c:pt idx="1">
                  <c:v>1.1964799850868813E-4</c:v>
                </c:pt>
                <c:pt idx="2">
                  <c:v>5.7808158996809232E-4</c:v>
                </c:pt>
                <c:pt idx="3">
                  <c:v>1.7362008135889263E-3</c:v>
                </c:pt>
                <c:pt idx="4">
                  <c:v>4.065520745160027E-3</c:v>
                </c:pt>
                <c:pt idx="5">
                  <c:v>8.1266543452510002E-3</c:v>
                </c:pt>
                <c:pt idx="6">
                  <c:v>1.4598404831975177E-2</c:v>
                </c:pt>
                <c:pt idx="7">
                  <c:v>2.4019610321186616E-2</c:v>
                </c:pt>
                <c:pt idx="8">
                  <c:v>3.6870748050055559E-2</c:v>
                </c:pt>
                <c:pt idx="9">
                  <c:v>5.3172979598555381E-2</c:v>
                </c:pt>
                <c:pt idx="10">
                  <c:v>7.3254266482179309E-2</c:v>
                </c:pt>
                <c:pt idx="11">
                  <c:v>9.7431423474158854E-2</c:v>
                </c:pt>
                <c:pt idx="12">
                  <c:v>0.12604380439291904</c:v>
                </c:pt>
                <c:pt idx="13">
                  <c:v>0.15811016820510906</c:v>
                </c:pt>
                <c:pt idx="14">
                  <c:v>0.19313553780928819</c:v>
                </c:pt>
                <c:pt idx="15">
                  <c:v>0.23002316570108505</c:v>
                </c:pt>
                <c:pt idx="16">
                  <c:v>0.26751329330247536</c:v>
                </c:pt>
                <c:pt idx="17">
                  <c:v>0.30438731717302225</c:v>
                </c:pt>
                <c:pt idx="18">
                  <c:v>0.33994423661907741</c:v>
                </c:pt>
                <c:pt idx="19">
                  <c:v>0.37399708620112226</c:v>
                </c:pt>
                <c:pt idx="20">
                  <c:v>0.40608324005685403</c:v>
                </c:pt>
                <c:pt idx="21">
                  <c:v>0.43651205945017535</c:v>
                </c:pt>
                <c:pt idx="22">
                  <c:v>0.46422261126060188</c:v>
                </c:pt>
                <c:pt idx="23">
                  <c:v>0.48965115308140256</c:v>
                </c:pt>
                <c:pt idx="24">
                  <c:v>0.51236578391149723</c:v>
                </c:pt>
                <c:pt idx="25">
                  <c:v>0.53256861924197563</c:v>
                </c:pt>
                <c:pt idx="26">
                  <c:v>0.55073096410917177</c:v>
                </c:pt>
                <c:pt idx="27">
                  <c:v>0.566661175833574</c:v>
                </c:pt>
                <c:pt idx="28">
                  <c:v>0.58077597774056366</c:v>
                </c:pt>
                <c:pt idx="29">
                  <c:v>0.5926541639703129</c:v>
                </c:pt>
                <c:pt idx="30">
                  <c:v>0.60241974977453128</c:v>
                </c:pt>
                <c:pt idx="31">
                  <c:v>0.61051219179863681</c:v>
                </c:pt>
                <c:pt idx="32">
                  <c:v>0.61657265114508963</c:v>
                </c:pt>
                <c:pt idx="33">
                  <c:v>0.62036866306059302</c:v>
                </c:pt>
                <c:pt idx="34">
                  <c:v>0.62150687809281646</c:v>
                </c:pt>
                <c:pt idx="35">
                  <c:v>0.61990097173535275</c:v>
                </c:pt>
                <c:pt idx="36">
                  <c:v>0.6152852098351258</c:v>
                </c:pt>
                <c:pt idx="37">
                  <c:v>0.60650398990255738</c:v>
                </c:pt>
                <c:pt idx="38">
                  <c:v>0.59298025327692094</c:v>
                </c:pt>
                <c:pt idx="39">
                  <c:v>0.5749080105897908</c:v>
                </c:pt>
                <c:pt idx="40">
                  <c:v>0.5528626684008654</c:v>
                </c:pt>
                <c:pt idx="41">
                  <c:v>0.52760802654999917</c:v>
                </c:pt>
                <c:pt idx="42">
                  <c:v>0.50055195759114657</c:v>
                </c:pt>
                <c:pt idx="43">
                  <c:v>0.47121173717873716</c:v>
                </c:pt>
                <c:pt idx="44">
                  <c:v>0.44168981520820699</c:v>
                </c:pt>
                <c:pt idx="45">
                  <c:v>0.41330608881420117</c:v>
                </c:pt>
                <c:pt idx="46">
                  <c:v>0.38909681284852815</c:v>
                </c:pt>
                <c:pt idx="47">
                  <c:v>0.37350651526678436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09-48B1-B28E-D3EC93ED4656}"/>
            </c:ext>
          </c:extLst>
        </c:ser>
        <c:ser>
          <c:idx val="6"/>
          <c:order val="1"/>
          <c:tx>
            <c:strRef>
              <c:f>SMM!$O$1</c:f>
              <c:strCache>
                <c:ptCount val="1"/>
                <c:pt idx="0">
                  <c:v>vv+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SMM!$D$2:$D$101</c:f>
              <c:numCache>
                <c:formatCode>0.00000E+00</c:formatCode>
                <c:ptCount val="100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SMM!$O$2:$O$49</c:f>
              <c:numCache>
                <c:formatCode>0.00000E+00</c:formatCode>
                <c:ptCount val="48"/>
                <c:pt idx="0">
                  <c:v>3.7726759498826871E-8</c:v>
                </c:pt>
                <c:pt idx="1">
                  <c:v>1.9909413633523302E-6</c:v>
                </c:pt>
                <c:pt idx="2">
                  <c:v>1.6014074950782125E-5</c:v>
                </c:pt>
                <c:pt idx="3">
                  <c:v>6.996165882396701E-5</c:v>
                </c:pt>
                <c:pt idx="4">
                  <c:v>2.1839670759784998E-4</c:v>
                </c:pt>
                <c:pt idx="5">
                  <c:v>5.5603079192493503E-4</c:v>
                </c:pt>
                <c:pt idx="6">
                  <c:v>1.2320222151805218E-3</c:v>
                </c:pt>
                <c:pt idx="7">
                  <c:v>2.4414781887679309E-3</c:v>
                </c:pt>
                <c:pt idx="8">
                  <c:v>4.3754732812280369E-3</c:v>
                </c:pt>
                <c:pt idx="9">
                  <c:v>7.1588726599520845E-3</c:v>
                </c:pt>
                <c:pt idx="10">
                  <c:v>1.0855016494136817E-2</c:v>
                </c:pt>
                <c:pt idx="11">
                  <c:v>1.5539976402309429E-2</c:v>
                </c:pt>
                <c:pt idx="12">
                  <c:v>2.1254259959050888E-2</c:v>
                </c:pt>
                <c:pt idx="13">
                  <c:v>2.7960036709294929E-2</c:v>
                </c:pt>
                <c:pt idx="14">
                  <c:v>3.5714308178128713E-2</c:v>
                </c:pt>
                <c:pt idx="15">
                  <c:v>4.4640715948961997E-2</c:v>
                </c:pt>
                <c:pt idx="16">
                  <c:v>5.4789595577657869E-2</c:v>
                </c:pt>
                <c:pt idx="17">
                  <c:v>6.6224252236911169E-2</c:v>
                </c:pt>
                <c:pt idx="18">
                  <c:v>7.898781610029515E-2</c:v>
                </c:pt>
                <c:pt idx="19">
                  <c:v>9.3065094788949476E-2</c:v>
                </c:pt>
                <c:pt idx="20">
                  <c:v>0.10842344386184247</c:v>
                </c:pt>
                <c:pt idx="21">
                  <c:v>0.12506505706081825</c:v>
                </c:pt>
                <c:pt idx="22">
                  <c:v>0.14289981319566059</c:v>
                </c:pt>
                <c:pt idx="23">
                  <c:v>0.1618286655127304</c:v>
                </c:pt>
                <c:pt idx="24">
                  <c:v>0.18178766668233642</c:v>
                </c:pt>
                <c:pt idx="25">
                  <c:v>0.20256965787945669</c:v>
                </c:pt>
                <c:pt idx="26">
                  <c:v>0.22397862943621433</c:v>
                </c:pt>
                <c:pt idx="27">
                  <c:v>0.24583960716056516</c:v>
                </c:pt>
                <c:pt idx="28">
                  <c:v>0.2678478566813966</c:v>
                </c:pt>
                <c:pt idx="29">
                  <c:v>0.28969513803674324</c:v>
                </c:pt>
                <c:pt idx="30">
                  <c:v>0.31106887368260061</c:v>
                </c:pt>
                <c:pt idx="31">
                  <c:v>0.33162553680483703</c:v>
                </c:pt>
                <c:pt idx="32">
                  <c:v>0.3509749637852812</c:v>
                </c:pt>
                <c:pt idx="33">
                  <c:v>0.36866446973450107</c:v>
                </c:pt>
                <c:pt idx="34">
                  <c:v>0.38421529258698744</c:v>
                </c:pt>
                <c:pt idx="35">
                  <c:v>0.39719104940128575</c:v>
                </c:pt>
                <c:pt idx="36">
                  <c:v>0.40702318588640857</c:v>
                </c:pt>
                <c:pt idx="37">
                  <c:v>0.41298050892026034</c:v>
                </c:pt>
                <c:pt idx="38">
                  <c:v>0.41417020552348371</c:v>
                </c:pt>
                <c:pt idx="39">
                  <c:v>0.4109495551670862</c:v>
                </c:pt>
                <c:pt idx="40">
                  <c:v>0.40373581761917671</c:v>
                </c:pt>
                <c:pt idx="41">
                  <c:v>0.3927014105033782</c:v>
                </c:pt>
                <c:pt idx="42">
                  <c:v>0.37863989806255333</c:v>
                </c:pt>
                <c:pt idx="43">
                  <c:v>0.36183507840120427</c:v>
                </c:pt>
                <c:pt idx="44">
                  <c:v>0.34328394978554089</c:v>
                </c:pt>
                <c:pt idx="45">
                  <c:v>0.32451420961934502</c:v>
                </c:pt>
                <c:pt idx="46">
                  <c:v>0.30747631866204106</c:v>
                </c:pt>
                <c:pt idx="47">
                  <c:v>0.29638679443218502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709-48B1-B28E-D3EC93ED4656}"/>
            </c:ext>
          </c:extLst>
        </c:ser>
        <c:ser>
          <c:idx val="1"/>
          <c:order val="2"/>
          <c:tx>
            <c:strRef>
              <c:f>SMM!$S$1</c:f>
              <c:strCache>
                <c:ptCount val="1"/>
                <c:pt idx="0">
                  <c:v>vv+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SMM!$S$2:$S$49</c:f>
              <c:numCache>
                <c:formatCode>0.00000E+00</c:formatCode>
                <c:ptCount val="48"/>
                <c:pt idx="0">
                  <c:v>1.1542856192187512E-5</c:v>
                </c:pt>
                <c:pt idx="1">
                  <c:v>1.176570571453358E-4</c:v>
                </c:pt>
                <c:pt idx="2">
                  <c:v>5.6206751501731024E-4</c:v>
                </c:pt>
                <c:pt idx="3">
                  <c:v>1.6662391547649592E-3</c:v>
                </c:pt>
                <c:pt idx="4">
                  <c:v>3.8471240375621773E-3</c:v>
                </c:pt>
                <c:pt idx="5">
                  <c:v>7.5706235533260649E-3</c:v>
                </c:pt>
                <c:pt idx="6">
                  <c:v>1.3366382616794655E-2</c:v>
                </c:pt>
                <c:pt idx="7">
                  <c:v>2.1578132132418684E-2</c:v>
                </c:pt>
                <c:pt idx="8">
                  <c:v>3.249527476882752E-2</c:v>
                </c:pt>
                <c:pt idx="9">
                  <c:v>4.6014106938603298E-2</c:v>
                </c:pt>
                <c:pt idx="10">
                  <c:v>6.2399249988042499E-2</c:v>
                </c:pt>
                <c:pt idx="11">
                  <c:v>8.1891447071849421E-2</c:v>
                </c:pt>
                <c:pt idx="12">
                  <c:v>0.10478954443386816</c:v>
                </c:pt>
                <c:pt idx="13">
                  <c:v>0.13015013149581414</c:v>
                </c:pt>
                <c:pt idx="14">
                  <c:v>0.15742122963115948</c:v>
                </c:pt>
                <c:pt idx="15">
                  <c:v>0.18538244975212306</c:v>
                </c:pt>
                <c:pt idx="16">
                  <c:v>0.2127236977248175</c:v>
                </c:pt>
                <c:pt idx="17">
                  <c:v>0.23816306493611109</c:v>
                </c:pt>
                <c:pt idx="18">
                  <c:v>0.26095642051878226</c:v>
                </c:pt>
                <c:pt idx="19">
                  <c:v>0.28093199141217279</c:v>
                </c:pt>
                <c:pt idx="20">
                  <c:v>0.29765979619501154</c:v>
                </c:pt>
                <c:pt idx="21">
                  <c:v>0.31144700238935713</c:v>
                </c:pt>
                <c:pt idx="22">
                  <c:v>0.3213227980649413</c:v>
                </c:pt>
                <c:pt idx="23">
                  <c:v>0.32782248756867216</c:v>
                </c:pt>
                <c:pt idx="24">
                  <c:v>0.33057811722916081</c:v>
                </c:pt>
                <c:pt idx="25">
                  <c:v>0.32999896136251899</c:v>
                </c:pt>
                <c:pt idx="26">
                  <c:v>0.32675233467295745</c:v>
                </c:pt>
                <c:pt idx="27">
                  <c:v>0.32082156867300882</c:v>
                </c:pt>
                <c:pt idx="28">
                  <c:v>0.31292812105916712</c:v>
                </c:pt>
                <c:pt idx="29">
                  <c:v>0.30295902593356966</c:v>
                </c:pt>
                <c:pt idx="30">
                  <c:v>0.29135087609193067</c:v>
                </c:pt>
                <c:pt idx="31">
                  <c:v>0.27888665499379978</c:v>
                </c:pt>
                <c:pt idx="32">
                  <c:v>0.26559768735980843</c:v>
                </c:pt>
                <c:pt idx="33">
                  <c:v>0.25170419332609195</c:v>
                </c:pt>
                <c:pt idx="34">
                  <c:v>0.23729158550582902</c:v>
                </c:pt>
                <c:pt idx="35">
                  <c:v>0.22270992233406703</c:v>
                </c:pt>
                <c:pt idx="36">
                  <c:v>0.20826202394871729</c:v>
                </c:pt>
                <c:pt idx="37">
                  <c:v>0.19352348098229702</c:v>
                </c:pt>
                <c:pt idx="38">
                  <c:v>0.1788100477534372</c:v>
                </c:pt>
                <c:pt idx="39">
                  <c:v>0.16395845542270462</c:v>
                </c:pt>
                <c:pt idx="40">
                  <c:v>0.14912685078168872</c:v>
                </c:pt>
                <c:pt idx="41">
                  <c:v>0.13490661604662099</c:v>
                </c:pt>
                <c:pt idx="42">
                  <c:v>0.12191205952859327</c:v>
                </c:pt>
                <c:pt idx="43">
                  <c:v>0.1093766587775329</c:v>
                </c:pt>
                <c:pt idx="44">
                  <c:v>9.8405865422666106E-2</c:v>
                </c:pt>
                <c:pt idx="45">
                  <c:v>8.8791879194856121E-2</c:v>
                </c:pt>
                <c:pt idx="46">
                  <c:v>8.1620494186487119E-2</c:v>
                </c:pt>
                <c:pt idx="47">
                  <c:v>7.7119720834599351E-2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709-48B1-B28E-D3EC93ED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vv+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ww+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SMM!$L$1</c:f>
              <c:strCache>
                <c:ptCount val="1"/>
                <c:pt idx="0">
                  <c:v>ww+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SMM!$L$2:$L$49</c:f>
              <c:numCache>
                <c:formatCode>0.00000E+00</c:formatCode>
                <c:ptCount val="48"/>
                <c:pt idx="0">
                  <c:v>5.203566579605504E-3</c:v>
                </c:pt>
                <c:pt idx="1">
                  <c:v>5.2457287443552887E-2</c:v>
                </c:pt>
                <c:pt idx="2">
                  <c:v>0.15261819471309368</c:v>
                </c:pt>
                <c:pt idx="3">
                  <c:v>0.31202058130115684</c:v>
                </c:pt>
                <c:pt idx="4">
                  <c:v>0.53154091750096555</c:v>
                </c:pt>
                <c:pt idx="5">
                  <c:v>0.80235913286686078</c:v>
                </c:pt>
                <c:pt idx="6">
                  <c:v>1.102823754916642</c:v>
                </c:pt>
                <c:pt idx="7">
                  <c:v>1.4012906199883062</c:v>
                </c:pt>
                <c:pt idx="8">
                  <c:v>1.6644648912335298</c:v>
                </c:pt>
                <c:pt idx="9">
                  <c:v>1.8683559023064671</c:v>
                </c:pt>
                <c:pt idx="10">
                  <c:v>2.0038923754833919</c:v>
                </c:pt>
                <c:pt idx="11">
                  <c:v>2.0756849929439811</c:v>
                </c:pt>
                <c:pt idx="12">
                  <c:v>2.0965605042870976</c:v>
                </c:pt>
                <c:pt idx="13">
                  <c:v>2.0788273517713467</c:v>
                </c:pt>
                <c:pt idx="14">
                  <c:v>2.0330517417746115</c:v>
                </c:pt>
                <c:pt idx="15">
                  <c:v>1.9691014105591158</c:v>
                </c:pt>
                <c:pt idx="16">
                  <c:v>1.8933532453136794</c:v>
                </c:pt>
                <c:pt idx="17">
                  <c:v>1.8104644585354712</c:v>
                </c:pt>
                <c:pt idx="18">
                  <c:v>1.7248654775483157</c:v>
                </c:pt>
                <c:pt idx="19">
                  <c:v>1.6395576236733569</c:v>
                </c:pt>
                <c:pt idx="20">
                  <c:v>1.5565924428169189</c:v>
                </c:pt>
                <c:pt idx="21">
                  <c:v>1.4765944080777942</c:v>
                </c:pt>
                <c:pt idx="22">
                  <c:v>1.4015825505764603</c:v>
                </c:pt>
                <c:pt idx="23">
                  <c:v>1.3320247784726993</c:v>
                </c:pt>
                <c:pt idx="24">
                  <c:v>1.2687756070123519</c:v>
                </c:pt>
                <c:pt idx="25">
                  <c:v>1.2111345106070623</c:v>
                </c:pt>
                <c:pt idx="26">
                  <c:v>1.1589915556267276</c:v>
                </c:pt>
                <c:pt idx="27">
                  <c:v>1.1125755738063687</c:v>
                </c:pt>
                <c:pt idx="28">
                  <c:v>1.0712435512082585</c:v>
                </c:pt>
                <c:pt idx="29">
                  <c:v>1.0345155646624453</c:v>
                </c:pt>
                <c:pt idx="30">
                  <c:v>1.0007846771047755</c:v>
                </c:pt>
                <c:pt idx="31">
                  <c:v>0.96853241254039579</c:v>
                </c:pt>
                <c:pt idx="32">
                  <c:v>0.93765131207485819</c:v>
                </c:pt>
                <c:pt idx="33">
                  <c:v>0.90856281592752652</c:v>
                </c:pt>
                <c:pt idx="34">
                  <c:v>0.8806761665438827</c:v>
                </c:pt>
                <c:pt idx="35">
                  <c:v>0.85284467259164076</c:v>
                </c:pt>
                <c:pt idx="36">
                  <c:v>0.82432824286088291</c:v>
                </c:pt>
                <c:pt idx="37">
                  <c:v>0.79414437105898072</c:v>
                </c:pt>
                <c:pt idx="38">
                  <c:v>0.76080660260406496</c:v>
                </c:pt>
                <c:pt idx="39">
                  <c:v>0.7238169904742906</c:v>
                </c:pt>
                <c:pt idx="40">
                  <c:v>0.68201415650973263</c:v>
                </c:pt>
                <c:pt idx="41">
                  <c:v>0.63477814281974176</c:v>
                </c:pt>
                <c:pt idx="42">
                  <c:v>0.58486810871537598</c:v>
                </c:pt>
                <c:pt idx="43">
                  <c:v>0.5346723061339459</c:v>
                </c:pt>
                <c:pt idx="44">
                  <c:v>0.484637032108229</c:v>
                </c:pt>
                <c:pt idx="45">
                  <c:v>0.43679517304069659</c:v>
                </c:pt>
                <c:pt idx="46">
                  <c:v>0.39492850001520607</c:v>
                </c:pt>
                <c:pt idx="47">
                  <c:v>0.36834353797125485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CF-45CE-A067-775B36CC9EEE}"/>
            </c:ext>
          </c:extLst>
        </c:ser>
        <c:ser>
          <c:idx val="6"/>
          <c:order val="1"/>
          <c:tx>
            <c:strRef>
              <c:f>SMM!$P$1</c:f>
              <c:strCache>
                <c:ptCount val="1"/>
                <c:pt idx="0">
                  <c:v>ww+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SMM!$D$2:$D$101</c:f>
              <c:numCache>
                <c:formatCode>0.00000E+00</c:formatCode>
                <c:ptCount val="100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SMM!$P$2:$P$49</c:f>
              <c:numCache>
                <c:formatCode>0.00000E+00</c:formatCode>
                <c:ptCount val="48"/>
                <c:pt idx="0">
                  <c:v>2.4307005850436971E-3</c:v>
                </c:pt>
                <c:pt idx="1">
                  <c:v>2.1978983139265367E-2</c:v>
                </c:pt>
                <c:pt idx="2">
                  <c:v>6.3063993272151411E-2</c:v>
                </c:pt>
                <c:pt idx="3">
                  <c:v>0.12722021690980978</c:v>
                </c:pt>
                <c:pt idx="4">
                  <c:v>0.21376883682483272</c:v>
                </c:pt>
                <c:pt idx="5">
                  <c:v>0.31837719743019005</c:v>
                </c:pt>
                <c:pt idx="6">
                  <c:v>0.43239052288898494</c:v>
                </c:pt>
                <c:pt idx="7">
                  <c:v>0.54416456441748029</c:v>
                </c:pt>
                <c:pt idx="8">
                  <c:v>0.64240608217458151</c:v>
                </c:pt>
                <c:pt idx="9">
                  <c:v>0.71981040147080078</c:v>
                </c:pt>
                <c:pt idx="10">
                  <c:v>0.77439885062957303</c:v>
                </c:pt>
                <c:pt idx="11">
                  <c:v>0.80829759634470755</c:v>
                </c:pt>
                <c:pt idx="12">
                  <c:v>0.82546877312170286</c:v>
                </c:pt>
                <c:pt idx="13">
                  <c:v>0.8292655386115152</c:v>
                </c:pt>
                <c:pt idx="14">
                  <c:v>0.82231772160527739</c:v>
                </c:pt>
                <c:pt idx="15">
                  <c:v>0.80756251386431388</c:v>
                </c:pt>
                <c:pt idx="16">
                  <c:v>0.78743762134539297</c:v>
                </c:pt>
                <c:pt idx="17">
                  <c:v>0.76360861555040072</c:v>
                </c:pt>
                <c:pt idx="18">
                  <c:v>0.73794320827462256</c:v>
                </c:pt>
                <c:pt idx="19">
                  <c:v>0.71205844166616006</c:v>
                </c:pt>
                <c:pt idx="20">
                  <c:v>0.68694890608812798</c:v>
                </c:pt>
                <c:pt idx="21">
                  <c:v>0.66330728395599936</c:v>
                </c:pt>
                <c:pt idx="22">
                  <c:v>0.64190302157034651</c:v>
                </c:pt>
                <c:pt idx="23">
                  <c:v>0.6232385260614276</c:v>
                </c:pt>
                <c:pt idx="24">
                  <c:v>0.60762466688137751</c:v>
                </c:pt>
                <c:pt idx="25">
                  <c:v>0.59506505001842036</c:v>
                </c:pt>
                <c:pt idx="26">
                  <c:v>0.58537824287838081</c:v>
                </c:pt>
                <c:pt idx="27">
                  <c:v>0.57872168070879748</c:v>
                </c:pt>
                <c:pt idx="28">
                  <c:v>0.57489533215502131</c:v>
                </c:pt>
                <c:pt idx="29">
                  <c:v>0.5732420177457046</c:v>
                </c:pt>
                <c:pt idx="30">
                  <c:v>0.57286373057150686</c:v>
                </c:pt>
                <c:pt idx="31">
                  <c:v>0.57268817181728682</c:v>
                </c:pt>
                <c:pt idx="32">
                  <c:v>0.57234464648832328</c:v>
                </c:pt>
                <c:pt idx="33">
                  <c:v>0.57154967163278136</c:v>
                </c:pt>
                <c:pt idx="34">
                  <c:v>0.57014064510320039</c:v>
                </c:pt>
                <c:pt idx="35">
                  <c:v>0.56736681589542481</c:v>
                </c:pt>
                <c:pt idx="36">
                  <c:v>0.5627019770599172</c:v>
                </c:pt>
                <c:pt idx="37">
                  <c:v>0.55539419391352685</c:v>
                </c:pt>
                <c:pt idx="38">
                  <c:v>0.54409809274751808</c:v>
                </c:pt>
                <c:pt idx="39">
                  <c:v>0.52799031268790186</c:v>
                </c:pt>
                <c:pt idx="40">
                  <c:v>0.50579236902814539</c:v>
                </c:pt>
                <c:pt idx="41">
                  <c:v>0.47832826869038686</c:v>
                </c:pt>
                <c:pt idx="42">
                  <c:v>0.44725951678617021</c:v>
                </c:pt>
                <c:pt idx="43">
                  <c:v>0.41413143372430361</c:v>
                </c:pt>
                <c:pt idx="44">
                  <c:v>0.37907175733040405</c:v>
                </c:pt>
                <c:pt idx="45">
                  <c:v>0.34351609181180082</c:v>
                </c:pt>
                <c:pt idx="46">
                  <c:v>0.31112939740271944</c:v>
                </c:pt>
                <c:pt idx="47">
                  <c:v>0.28993186641070179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CF-45CE-A067-775B36CC9EEE}"/>
            </c:ext>
          </c:extLst>
        </c:ser>
        <c:ser>
          <c:idx val="1"/>
          <c:order val="2"/>
          <c:tx>
            <c:strRef>
              <c:f>SMM!$T$1</c:f>
              <c:strCache>
                <c:ptCount val="1"/>
                <c:pt idx="0">
                  <c:v>ww+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SMM!$T$2:$T$49</c:f>
              <c:numCache>
                <c:formatCode>0.00000E+00</c:formatCode>
                <c:ptCount val="48"/>
                <c:pt idx="0">
                  <c:v>2.7728659945618068E-3</c:v>
                </c:pt>
                <c:pt idx="1">
                  <c:v>3.047830430428752E-2</c:v>
                </c:pt>
                <c:pt idx="2">
                  <c:v>8.9554201440942269E-2</c:v>
                </c:pt>
                <c:pt idx="3">
                  <c:v>0.18480036439134703</c:v>
                </c:pt>
                <c:pt idx="4">
                  <c:v>0.31777208067613288</c:v>
                </c:pt>
                <c:pt idx="5">
                  <c:v>0.48398193543667073</c:v>
                </c:pt>
                <c:pt idx="6">
                  <c:v>0.67043323202765703</c:v>
                </c:pt>
                <c:pt idx="7">
                  <c:v>0.85712605557082588</c:v>
                </c:pt>
                <c:pt idx="8">
                  <c:v>1.0220588090589482</c:v>
                </c:pt>
                <c:pt idx="9">
                  <c:v>1.1485455008356664</c:v>
                </c:pt>
                <c:pt idx="10">
                  <c:v>1.229493524853819</c:v>
                </c:pt>
                <c:pt idx="11">
                  <c:v>1.2673873965992735</c:v>
                </c:pt>
                <c:pt idx="12">
                  <c:v>1.2710917311653949</c:v>
                </c:pt>
                <c:pt idx="13">
                  <c:v>1.2495618131598316</c:v>
                </c:pt>
                <c:pt idx="14">
                  <c:v>1.210734020169334</c:v>
                </c:pt>
                <c:pt idx="15">
                  <c:v>1.1615388966948019</c:v>
                </c:pt>
                <c:pt idx="16">
                  <c:v>1.1059156239682864</c:v>
                </c:pt>
                <c:pt idx="17">
                  <c:v>1.0468558429850705</c:v>
                </c:pt>
                <c:pt idx="18">
                  <c:v>0.98692226927369309</c:v>
                </c:pt>
                <c:pt idx="19">
                  <c:v>0.92749918200719672</c:v>
                </c:pt>
                <c:pt idx="20">
                  <c:v>0.86964353672879102</c:v>
                </c:pt>
                <c:pt idx="21">
                  <c:v>0.81328712412179494</c:v>
                </c:pt>
                <c:pt idx="22">
                  <c:v>0.75967952900611391</c:v>
                </c:pt>
                <c:pt idx="23">
                  <c:v>0.70878625241127158</c:v>
                </c:pt>
                <c:pt idx="24">
                  <c:v>0.66115094013097442</c:v>
                </c:pt>
                <c:pt idx="25">
                  <c:v>0.61606946058864198</c:v>
                </c:pt>
                <c:pt idx="26">
                  <c:v>0.57361331274834693</c:v>
                </c:pt>
                <c:pt idx="27">
                  <c:v>0.53385389309757125</c:v>
                </c:pt>
                <c:pt idx="28">
                  <c:v>0.49634821905323728</c:v>
                </c:pt>
                <c:pt idx="29">
                  <c:v>0.46127354691674072</c:v>
                </c:pt>
                <c:pt idx="30">
                  <c:v>0.42792094653326868</c:v>
                </c:pt>
                <c:pt idx="31">
                  <c:v>0.39584424072310903</c:v>
                </c:pt>
                <c:pt idx="32">
                  <c:v>0.36530666558653496</c:v>
                </c:pt>
                <c:pt idx="33">
                  <c:v>0.33701314429474521</c:v>
                </c:pt>
                <c:pt idx="34">
                  <c:v>0.31053552144068236</c:v>
                </c:pt>
                <c:pt idx="35">
                  <c:v>0.28547785669621595</c:v>
                </c:pt>
                <c:pt idx="36">
                  <c:v>0.26162626580096571</c:v>
                </c:pt>
                <c:pt idx="37">
                  <c:v>0.23875017714545391</c:v>
                </c:pt>
                <c:pt idx="38">
                  <c:v>0.21670850985654683</c:v>
                </c:pt>
                <c:pt idx="39">
                  <c:v>0.19582667778638868</c:v>
                </c:pt>
                <c:pt idx="40">
                  <c:v>0.17622178748158729</c:v>
                </c:pt>
                <c:pt idx="41">
                  <c:v>0.15644987412935493</c:v>
                </c:pt>
                <c:pt idx="42">
                  <c:v>0.13760859192920583</c:v>
                </c:pt>
                <c:pt idx="43">
                  <c:v>0.1205408724096423</c:v>
                </c:pt>
                <c:pt idx="44">
                  <c:v>0.10556527477782497</c:v>
                </c:pt>
                <c:pt idx="45">
                  <c:v>9.3279081228895749E-2</c:v>
                </c:pt>
                <c:pt idx="46">
                  <c:v>8.3799102612486645E-2</c:v>
                </c:pt>
                <c:pt idx="47">
                  <c:v>7.8411671560553092E-2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ECF-45CE-A067-775B36CC9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ww+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-uv+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0"/>
          <c:tx>
            <c:v>y = 1 - x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</c:v>
              </c:pt>
              <c:pt idx="1">
                <c:v>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83A-4134-BF37-EE3C55EBE8CE}"/>
            </c:ext>
          </c:extLst>
        </c:ser>
        <c:ser>
          <c:idx val="0"/>
          <c:order val="1"/>
          <c:tx>
            <c:strRef>
              <c:f>SMM!$M$1</c:f>
              <c:strCache>
                <c:ptCount val="1"/>
                <c:pt idx="0">
                  <c:v>-uv+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SMM!$M$2:$M$49</c:f>
              <c:numCache>
                <c:formatCode>0.00000E+00</c:formatCode>
                <c:ptCount val="48"/>
                <c:pt idx="0">
                  <c:v>1.0848967226126318E-5</c:v>
                </c:pt>
                <c:pt idx="1">
                  <c:v>7.8549610471399139E-4</c:v>
                </c:pt>
                <c:pt idx="2">
                  <c:v>3.9427332032274933E-3</c:v>
                </c:pt>
                <c:pt idx="3">
                  <c:v>1.2189918040305482E-2</c:v>
                </c:pt>
                <c:pt idx="4">
                  <c:v>2.897648329670937E-2</c:v>
                </c:pt>
                <c:pt idx="5">
                  <c:v>5.8277118364538347E-2</c:v>
                </c:pt>
                <c:pt idx="6">
                  <c:v>0.10360123916585215</c:v>
                </c:pt>
                <c:pt idx="7">
                  <c:v>0.16608949688386115</c:v>
                </c:pt>
                <c:pt idx="8">
                  <c:v>0.24291195745595778</c:v>
                </c:pt>
                <c:pt idx="9">
                  <c:v>0.32786593868707958</c:v>
                </c:pt>
                <c:pt idx="10">
                  <c:v>0.41415057026416535</c:v>
                </c:pt>
                <c:pt idx="11">
                  <c:v>0.4969174231052797</c:v>
                </c:pt>
                <c:pt idx="12">
                  <c:v>0.57213205313608206</c:v>
                </c:pt>
                <c:pt idx="13">
                  <c:v>0.63560119195694709</c:v>
                </c:pt>
                <c:pt idx="14">
                  <c:v>0.68689756605365149</c:v>
                </c:pt>
                <c:pt idx="15">
                  <c:v>0.72701186291598541</c:v>
                </c:pt>
                <c:pt idx="16">
                  <c:v>0.7575873738506016</c:v>
                </c:pt>
                <c:pt idx="17">
                  <c:v>0.78006581438315004</c:v>
                </c:pt>
                <c:pt idx="18">
                  <c:v>0.79631886646036054</c:v>
                </c:pt>
                <c:pt idx="19">
                  <c:v>0.80720203964814319</c:v>
                </c:pt>
                <c:pt idx="20">
                  <c:v>0.81387199565798007</c:v>
                </c:pt>
                <c:pt idx="21">
                  <c:v>0.81711267929875886</c:v>
                </c:pt>
                <c:pt idx="22">
                  <c:v>0.81733029623219533</c:v>
                </c:pt>
                <c:pt idx="23">
                  <c:v>0.81466128900284629</c:v>
                </c:pt>
                <c:pt idx="24">
                  <c:v>0.80986771995236695</c:v>
                </c:pt>
                <c:pt idx="25">
                  <c:v>0.80257566666718372</c:v>
                </c:pt>
                <c:pt idx="26">
                  <c:v>0.79344918301635459</c:v>
                </c:pt>
                <c:pt idx="27">
                  <c:v>0.78243706649197875</c:v>
                </c:pt>
                <c:pt idx="28">
                  <c:v>0.7698483431555081</c:v>
                </c:pt>
                <c:pt idx="29">
                  <c:v>0.75544777663288498</c:v>
                </c:pt>
                <c:pt idx="30">
                  <c:v>0.73906062857676802</c:v>
                </c:pt>
                <c:pt idx="31">
                  <c:v>0.72093681639668639</c:v>
                </c:pt>
                <c:pt idx="32">
                  <c:v>0.70094897682641422</c:v>
                </c:pt>
                <c:pt idx="33">
                  <c:v>0.67889899601186932</c:v>
                </c:pt>
                <c:pt idx="34">
                  <c:v>0.6545549028696469</c:v>
                </c:pt>
                <c:pt idx="35">
                  <c:v>0.6278111522929577</c:v>
                </c:pt>
                <c:pt idx="36">
                  <c:v>0.59873590354830164</c:v>
                </c:pt>
                <c:pt idx="37">
                  <c:v>0.56714569099486267</c:v>
                </c:pt>
                <c:pt idx="38">
                  <c:v>0.53254385911299262</c:v>
                </c:pt>
                <c:pt idx="39">
                  <c:v>0.4953104380702027</c:v>
                </c:pt>
                <c:pt idx="40">
                  <c:v>0.45425154485649394</c:v>
                </c:pt>
                <c:pt idx="41">
                  <c:v>0.40975031093776859</c:v>
                </c:pt>
                <c:pt idx="42">
                  <c:v>0.36100596924337131</c:v>
                </c:pt>
                <c:pt idx="43">
                  <c:v>0.30761578312273885</c:v>
                </c:pt>
                <c:pt idx="44">
                  <c:v>0.24892182434216431</c:v>
                </c:pt>
                <c:pt idx="45">
                  <c:v>0.18502774681702405</c:v>
                </c:pt>
                <c:pt idx="46">
                  <c:v>0.11548725513297751</c:v>
                </c:pt>
                <c:pt idx="47">
                  <c:v>3.9786634577543549E-2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8A-48B8-8C49-7FDFF2DC6D69}"/>
            </c:ext>
          </c:extLst>
        </c:ser>
        <c:ser>
          <c:idx val="6"/>
          <c:order val="2"/>
          <c:tx>
            <c:strRef>
              <c:f>SMM!$Q$1</c:f>
              <c:strCache>
                <c:ptCount val="1"/>
                <c:pt idx="0">
                  <c:v>-uv+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SMM!$D$2:$D$101</c:f>
              <c:numCache>
                <c:formatCode>0.00000E+00</c:formatCode>
                <c:ptCount val="100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SMM!$Q$2:$Q$49</c:f>
              <c:numCache>
                <c:formatCode>0.00000E+00</c:formatCode>
                <c:ptCount val="48"/>
                <c:pt idx="0">
                  <c:v>-7.2966377615720435E-6</c:v>
                </c:pt>
                <c:pt idx="1">
                  <c:v>2.7382148077211813E-4</c:v>
                </c:pt>
                <c:pt idx="2">
                  <c:v>1.2887585976572022E-3</c:v>
                </c:pt>
                <c:pt idx="3">
                  <c:v>3.9997860527549844E-3</c:v>
                </c:pt>
                <c:pt idx="4">
                  <c:v>9.6535383343269738E-3</c:v>
                </c:pt>
                <c:pt idx="5">
                  <c:v>1.9898062998468743E-2</c:v>
                </c:pt>
                <c:pt idx="6">
                  <c:v>3.6621085510227892E-2</c:v>
                </c:pt>
                <c:pt idx="7">
                  <c:v>6.1157379873990392E-2</c:v>
                </c:pt>
                <c:pt idx="8">
                  <c:v>9.3150141902251918E-2</c:v>
                </c:pt>
                <c:pt idx="9">
                  <c:v>0.13039396521113666</c:v>
                </c:pt>
                <c:pt idx="10">
                  <c:v>0.17007602586994819</c:v>
                </c:pt>
                <c:pt idx="11">
                  <c:v>0.21041145075169626</c:v>
                </c:pt>
                <c:pt idx="12">
                  <c:v>0.249426786615081</c:v>
                </c:pt>
                <c:pt idx="13">
                  <c:v>0.28477763452770116</c:v>
                </c:pt>
                <c:pt idx="14">
                  <c:v>0.31645321276300648</c:v>
                </c:pt>
                <c:pt idx="15">
                  <c:v>0.34516622588208778</c:v>
                </c:pt>
                <c:pt idx="16">
                  <c:v>0.37121717062583331</c:v>
                </c:pt>
                <c:pt idx="17">
                  <c:v>0.39509734254211204</c:v>
                </c:pt>
                <c:pt idx="18">
                  <c:v>0.41720564724574122</c:v>
                </c:pt>
                <c:pt idx="19">
                  <c:v>0.4377932476082485</c:v>
                </c:pt>
                <c:pt idx="20">
                  <c:v>0.45699988042560363</c:v>
                </c:pt>
                <c:pt idx="21">
                  <c:v>0.47503891074341115</c:v>
                </c:pt>
                <c:pt idx="22">
                  <c:v>0.49182803856385449</c:v>
                </c:pt>
                <c:pt idx="23">
                  <c:v>0.50738985745265619</c:v>
                </c:pt>
                <c:pt idx="24">
                  <c:v>0.52187291853011442</c:v>
                </c:pt>
                <c:pt idx="25">
                  <c:v>0.53490852286748281</c:v>
                </c:pt>
                <c:pt idx="26">
                  <c:v>0.54632824497306043</c:v>
                </c:pt>
                <c:pt idx="27">
                  <c:v>0.55606413097910001</c:v>
                </c:pt>
                <c:pt idx="28">
                  <c:v>0.56378813249370863</c:v>
                </c:pt>
                <c:pt idx="29">
                  <c:v>0.56914128735038638</c:v>
                </c:pt>
                <c:pt idx="30">
                  <c:v>0.57180112841907771</c:v>
                </c:pt>
                <c:pt idx="31">
                  <c:v>0.57149092877776664</c:v>
                </c:pt>
                <c:pt idx="32">
                  <c:v>0.56780948807835796</c:v>
                </c:pt>
                <c:pt idx="33">
                  <c:v>0.56050087620814992</c:v>
                </c:pt>
                <c:pt idx="34">
                  <c:v>0.54952354558872973</c:v>
                </c:pt>
                <c:pt idx="35">
                  <c:v>0.5347498861189286</c:v>
                </c:pt>
                <c:pt idx="36">
                  <c:v>0.51652404882903813</c:v>
                </c:pt>
                <c:pt idx="37">
                  <c:v>0.49488203983815643</c:v>
                </c:pt>
                <c:pt idx="38">
                  <c:v>0.4695081379468995</c:v>
                </c:pt>
                <c:pt idx="39">
                  <c:v>0.44081960826998012</c:v>
                </c:pt>
                <c:pt idx="40">
                  <c:v>0.4080432565365365</c:v>
                </c:pt>
                <c:pt idx="41">
                  <c:v>0.37124253403010993</c:v>
                </c:pt>
                <c:pt idx="42">
                  <c:v>0.33001364254651155</c:v>
                </c:pt>
                <c:pt idx="43">
                  <c:v>0.28322381390763002</c:v>
                </c:pt>
                <c:pt idx="44">
                  <c:v>0.23049424588296247</c:v>
                </c:pt>
                <c:pt idx="45">
                  <c:v>0.17196942227721818</c:v>
                </c:pt>
                <c:pt idx="46">
                  <c:v>0.10764534487744486</c:v>
                </c:pt>
                <c:pt idx="47">
                  <c:v>3.7284857753387982E-2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18A-48B8-8C49-7FDFF2DC6D69}"/>
            </c:ext>
          </c:extLst>
        </c:ser>
        <c:ser>
          <c:idx val="1"/>
          <c:order val="3"/>
          <c:tx>
            <c:strRef>
              <c:f>SMM!$U$1</c:f>
              <c:strCache>
                <c:ptCount val="1"/>
                <c:pt idx="0">
                  <c:v>-uv+ SGS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SMM!$U$2:$U$49</c:f>
              <c:numCache>
                <c:formatCode>0.00000E+00</c:formatCode>
                <c:ptCount val="48"/>
                <c:pt idx="0">
                  <c:v>1.8145604987698363E-5</c:v>
                </c:pt>
                <c:pt idx="1">
                  <c:v>5.1167462394187326E-4</c:v>
                </c:pt>
                <c:pt idx="2">
                  <c:v>2.6539746055702913E-3</c:v>
                </c:pt>
                <c:pt idx="3">
                  <c:v>8.1901319875504978E-3</c:v>
                </c:pt>
                <c:pt idx="4">
                  <c:v>1.9322944962382398E-2</c:v>
                </c:pt>
                <c:pt idx="5">
                  <c:v>3.83790553660696E-2</c:v>
                </c:pt>
                <c:pt idx="6">
                  <c:v>6.6980153655624264E-2</c:v>
                </c:pt>
                <c:pt idx="7">
                  <c:v>0.10493211700987076</c:v>
                </c:pt>
                <c:pt idx="8">
                  <c:v>0.14976181555370585</c:v>
                </c:pt>
                <c:pt idx="9">
                  <c:v>0.19747197347594292</c:v>
                </c:pt>
                <c:pt idx="10">
                  <c:v>0.24407454439421714</c:v>
                </c:pt>
                <c:pt idx="11">
                  <c:v>0.28650597235358344</c:v>
                </c:pt>
                <c:pt idx="12">
                  <c:v>0.32270526652100101</c:v>
                </c:pt>
                <c:pt idx="13">
                  <c:v>0.35082355742924587</c:v>
                </c:pt>
                <c:pt idx="14">
                  <c:v>0.37044435329064501</c:v>
                </c:pt>
                <c:pt idx="15">
                  <c:v>0.38184563703389757</c:v>
                </c:pt>
                <c:pt idx="16">
                  <c:v>0.38637020322476823</c:v>
                </c:pt>
                <c:pt idx="17">
                  <c:v>0.38496847184103805</c:v>
                </c:pt>
                <c:pt idx="18">
                  <c:v>0.37911321921461932</c:v>
                </c:pt>
                <c:pt idx="19">
                  <c:v>0.36940879203989474</c:v>
                </c:pt>
                <c:pt idx="20">
                  <c:v>0.3568721152323765</c:v>
                </c:pt>
                <c:pt idx="21">
                  <c:v>0.34207376855534771</c:v>
                </c:pt>
                <c:pt idx="22">
                  <c:v>0.3255022576683409</c:v>
                </c:pt>
                <c:pt idx="23">
                  <c:v>0.3072714315501901</c:v>
                </c:pt>
                <c:pt idx="24">
                  <c:v>0.28799480142225248</c:v>
                </c:pt>
                <c:pt idx="25">
                  <c:v>0.26766714379970086</c:v>
                </c:pt>
                <c:pt idx="26">
                  <c:v>0.24712093804329421</c:v>
                </c:pt>
                <c:pt idx="27">
                  <c:v>0.22637293551287876</c:v>
                </c:pt>
                <c:pt idx="28">
                  <c:v>0.20606021066179944</c:v>
                </c:pt>
                <c:pt idx="29">
                  <c:v>0.18630648928249857</c:v>
                </c:pt>
                <c:pt idx="30">
                  <c:v>0.16725950015769034</c:v>
                </c:pt>
                <c:pt idx="31">
                  <c:v>0.14944588761891972</c:v>
                </c:pt>
                <c:pt idx="32">
                  <c:v>0.13313948874805626</c:v>
                </c:pt>
                <c:pt idx="33">
                  <c:v>0.11839811980371939</c:v>
                </c:pt>
                <c:pt idx="34">
                  <c:v>0.10503135728091718</c:v>
                </c:pt>
                <c:pt idx="35">
                  <c:v>9.3061266174029045E-2</c:v>
                </c:pt>
                <c:pt idx="36">
                  <c:v>8.2211854719263525E-2</c:v>
                </c:pt>
                <c:pt idx="37">
                  <c:v>7.2263651156706299E-2</c:v>
                </c:pt>
                <c:pt idx="38">
                  <c:v>6.303572116609317E-2</c:v>
                </c:pt>
                <c:pt idx="39">
                  <c:v>5.4490829800222594E-2</c:v>
                </c:pt>
                <c:pt idx="40">
                  <c:v>4.6208288319957429E-2</c:v>
                </c:pt>
                <c:pt idx="41">
                  <c:v>3.8507776907658657E-2</c:v>
                </c:pt>
                <c:pt idx="42">
                  <c:v>3.0992326696859765E-2</c:v>
                </c:pt>
                <c:pt idx="43">
                  <c:v>2.4391969215108823E-2</c:v>
                </c:pt>
                <c:pt idx="44">
                  <c:v>1.8427578459201836E-2</c:v>
                </c:pt>
                <c:pt idx="45">
                  <c:v>1.3058324539805865E-2</c:v>
                </c:pt>
                <c:pt idx="46">
                  <c:v>7.8419102555326563E-3</c:v>
                </c:pt>
                <c:pt idx="47">
                  <c:v>2.5017768241555704E-3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18A-48B8-8C49-7FDFF2DC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-uv+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_ ;[Red]\-0.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uuvvww+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SMM!$J$1</c:f>
              <c:strCache>
                <c:ptCount val="1"/>
                <c:pt idx="0">
                  <c:v>uu+ 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SMM!$J$2:$J$49</c:f>
              <c:numCache>
                <c:formatCode>0.00000E+00</c:formatCode>
                <c:ptCount val="48"/>
                <c:pt idx="0">
                  <c:v>1.6034832373436919E-2</c:v>
                </c:pt>
                <c:pt idx="1">
                  <c:v>0.16195418642789061</c:v>
                </c:pt>
                <c:pt idx="2">
                  <c:v>0.48840953500038037</c:v>
                </c:pt>
                <c:pt idx="3">
                  <c:v>1.033686860896105</c:v>
                </c:pt>
                <c:pt idx="4">
                  <c:v>1.825898324249263</c:v>
                </c:pt>
                <c:pt idx="5">
                  <c:v>2.8667519137061044</c:v>
                </c:pt>
                <c:pt idx="6">
                  <c:v>4.1153692044907881</c:v>
                </c:pt>
                <c:pt idx="7">
                  <c:v>5.4831545740598013</c:v>
                </c:pt>
                <c:pt idx="8">
                  <c:v>6.8489530025361143</c:v>
                </c:pt>
                <c:pt idx="9">
                  <c:v>8.088040043693919</c:v>
                </c:pt>
                <c:pt idx="10">
                  <c:v>9.0980184937045578</c:v>
                </c:pt>
                <c:pt idx="11">
                  <c:v>9.8166730140682361</c:v>
                </c:pt>
                <c:pt idx="12">
                  <c:v>10.234174349228956</c:v>
                </c:pt>
                <c:pt idx="13">
                  <c:v>10.384262866572598</c:v>
                </c:pt>
                <c:pt idx="14">
                  <c:v>10.320317598295249</c:v>
                </c:pt>
                <c:pt idx="15">
                  <c:v>10.099547853416491</c:v>
                </c:pt>
                <c:pt idx="16">
                  <c:v>9.7746779619214976</c:v>
                </c:pt>
                <c:pt idx="17">
                  <c:v>9.3862995470260824</c:v>
                </c:pt>
                <c:pt idx="18">
                  <c:v>8.9622524788822453</c:v>
                </c:pt>
                <c:pt idx="19">
                  <c:v>8.5220904914755593</c:v>
                </c:pt>
                <c:pt idx="20">
                  <c:v>8.0783102691547413</c:v>
                </c:pt>
                <c:pt idx="21">
                  <c:v>7.6393359766416893</c:v>
                </c:pt>
                <c:pt idx="22">
                  <c:v>7.2109877903075166</c:v>
                </c:pt>
                <c:pt idx="23">
                  <c:v>6.7983593348486302</c:v>
                </c:pt>
                <c:pt idx="24">
                  <c:v>6.4032809077048674</c:v>
                </c:pt>
                <c:pt idx="25">
                  <c:v>6.0270783229206204</c:v>
                </c:pt>
                <c:pt idx="26">
                  <c:v>5.6696108504195051</c:v>
                </c:pt>
                <c:pt idx="27">
                  <c:v>5.3295662134645614</c:v>
                </c:pt>
                <c:pt idx="28">
                  <c:v>5.0054478526869897</c:v>
                </c:pt>
                <c:pt idx="29">
                  <c:v>4.6953232821687108</c:v>
                </c:pt>
                <c:pt idx="30">
                  <c:v>4.3977236736002663</c:v>
                </c:pt>
                <c:pt idx="31">
                  <c:v>4.1107941024839834</c:v>
                </c:pt>
                <c:pt idx="32">
                  <c:v>3.8337251997147721</c:v>
                </c:pt>
                <c:pt idx="33">
                  <c:v>3.5662636832347188</c:v>
                </c:pt>
                <c:pt idx="34">
                  <c:v>3.3083860665950322</c:v>
                </c:pt>
                <c:pt idx="35">
                  <c:v>3.0590859657124745</c:v>
                </c:pt>
                <c:pt idx="36">
                  <c:v>2.8179343927432572</c:v>
                </c:pt>
                <c:pt idx="37">
                  <c:v>2.5865145190911227</c:v>
                </c:pt>
                <c:pt idx="38">
                  <c:v>2.3658040616785176</c:v>
                </c:pt>
                <c:pt idx="39">
                  <c:v>2.1528167852251343</c:v>
                </c:pt>
                <c:pt idx="40">
                  <c:v>1.9437599349376897</c:v>
                </c:pt>
                <c:pt idx="41">
                  <c:v>1.7434316966603054</c:v>
                </c:pt>
                <c:pt idx="42">
                  <c:v>1.5509167538490956</c:v>
                </c:pt>
                <c:pt idx="43">
                  <c:v>1.3734192621927555</c:v>
                </c:pt>
                <c:pt idx="44">
                  <c:v>1.2160405668857144</c:v>
                </c:pt>
                <c:pt idx="45">
                  <c:v>1.0768273917353328</c:v>
                </c:pt>
                <c:pt idx="46">
                  <c:v>0.9711132193474753</c:v>
                </c:pt>
                <c:pt idx="47">
                  <c:v>0.91524910136095006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E2-4018-97B0-0BED8E1137DA}"/>
            </c:ext>
          </c:extLst>
        </c:ser>
        <c:ser>
          <c:idx val="4"/>
          <c:order val="1"/>
          <c:tx>
            <c:strRef>
              <c:f>SMM!$K$1</c:f>
              <c:strCache>
                <c:ptCount val="1"/>
                <c:pt idx="0">
                  <c:v>vv+ total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SMM!$K$2:$K$49</c:f>
              <c:numCache>
                <c:formatCode>0.00000E+00</c:formatCode>
                <c:ptCount val="48"/>
                <c:pt idx="0">
                  <c:v>1.1580582951686339E-5</c:v>
                </c:pt>
                <c:pt idx="1">
                  <c:v>1.1964799850868813E-4</c:v>
                </c:pt>
                <c:pt idx="2">
                  <c:v>5.7808158996809232E-4</c:v>
                </c:pt>
                <c:pt idx="3">
                  <c:v>1.7362008135889263E-3</c:v>
                </c:pt>
                <c:pt idx="4">
                  <c:v>4.065520745160027E-3</c:v>
                </c:pt>
                <c:pt idx="5">
                  <c:v>8.1266543452510002E-3</c:v>
                </c:pt>
                <c:pt idx="6">
                  <c:v>1.4598404831975177E-2</c:v>
                </c:pt>
                <c:pt idx="7">
                  <c:v>2.4019610321186616E-2</c:v>
                </c:pt>
                <c:pt idx="8">
                  <c:v>3.6870748050055559E-2</c:v>
                </c:pt>
                <c:pt idx="9">
                  <c:v>5.3172979598555381E-2</c:v>
                </c:pt>
                <c:pt idx="10">
                  <c:v>7.3254266482179309E-2</c:v>
                </c:pt>
                <c:pt idx="11">
                  <c:v>9.7431423474158854E-2</c:v>
                </c:pt>
                <c:pt idx="12">
                  <c:v>0.12604380439291904</c:v>
                </c:pt>
                <c:pt idx="13">
                  <c:v>0.15811016820510906</c:v>
                </c:pt>
                <c:pt idx="14">
                  <c:v>0.19313553780928819</c:v>
                </c:pt>
                <c:pt idx="15">
                  <c:v>0.23002316570108505</c:v>
                </c:pt>
                <c:pt idx="16">
                  <c:v>0.26751329330247536</c:v>
                </c:pt>
                <c:pt idx="17">
                  <c:v>0.30438731717302225</c:v>
                </c:pt>
                <c:pt idx="18">
                  <c:v>0.33994423661907741</c:v>
                </c:pt>
                <c:pt idx="19">
                  <c:v>0.37399708620112226</c:v>
                </c:pt>
                <c:pt idx="20">
                  <c:v>0.40608324005685403</c:v>
                </c:pt>
                <c:pt idx="21">
                  <c:v>0.43651205945017535</c:v>
                </c:pt>
                <c:pt idx="22">
                  <c:v>0.46422261126060188</c:v>
                </c:pt>
                <c:pt idx="23">
                  <c:v>0.48965115308140256</c:v>
                </c:pt>
                <c:pt idx="24">
                  <c:v>0.51236578391149723</c:v>
                </c:pt>
                <c:pt idx="25">
                  <c:v>0.53256861924197563</c:v>
                </c:pt>
                <c:pt idx="26">
                  <c:v>0.55073096410917177</c:v>
                </c:pt>
                <c:pt idx="27">
                  <c:v>0.566661175833574</c:v>
                </c:pt>
                <c:pt idx="28">
                  <c:v>0.58077597774056366</c:v>
                </c:pt>
                <c:pt idx="29">
                  <c:v>0.5926541639703129</c:v>
                </c:pt>
                <c:pt idx="30">
                  <c:v>0.60241974977453128</c:v>
                </c:pt>
                <c:pt idx="31">
                  <c:v>0.61051219179863681</c:v>
                </c:pt>
                <c:pt idx="32">
                  <c:v>0.61657265114508963</c:v>
                </c:pt>
                <c:pt idx="33">
                  <c:v>0.62036866306059302</c:v>
                </c:pt>
                <c:pt idx="34">
                  <c:v>0.62150687809281646</c:v>
                </c:pt>
                <c:pt idx="35">
                  <c:v>0.61990097173535275</c:v>
                </c:pt>
                <c:pt idx="36">
                  <c:v>0.6152852098351258</c:v>
                </c:pt>
                <c:pt idx="37">
                  <c:v>0.60650398990255738</c:v>
                </c:pt>
                <c:pt idx="38">
                  <c:v>0.59298025327692094</c:v>
                </c:pt>
                <c:pt idx="39">
                  <c:v>0.5749080105897908</c:v>
                </c:pt>
                <c:pt idx="40">
                  <c:v>0.5528626684008654</c:v>
                </c:pt>
                <c:pt idx="41">
                  <c:v>0.52760802654999917</c:v>
                </c:pt>
                <c:pt idx="42">
                  <c:v>0.50055195759114657</c:v>
                </c:pt>
                <c:pt idx="43">
                  <c:v>0.47121173717873716</c:v>
                </c:pt>
                <c:pt idx="44">
                  <c:v>0.44168981520820699</c:v>
                </c:pt>
                <c:pt idx="45">
                  <c:v>0.41330608881420117</c:v>
                </c:pt>
                <c:pt idx="46">
                  <c:v>0.38909681284852815</c:v>
                </c:pt>
                <c:pt idx="47">
                  <c:v>0.37350651526678436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1E2-4018-97B0-0BED8E1137DA}"/>
            </c:ext>
          </c:extLst>
        </c:ser>
        <c:ser>
          <c:idx val="5"/>
          <c:order val="2"/>
          <c:tx>
            <c:strRef>
              <c:f>SMM!$L$1</c:f>
              <c:strCache>
                <c:ptCount val="1"/>
                <c:pt idx="0">
                  <c:v>ww+ total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SMM!$L$2:$L$49</c:f>
              <c:numCache>
                <c:formatCode>0.00000E+00</c:formatCode>
                <c:ptCount val="48"/>
                <c:pt idx="0">
                  <c:v>5.203566579605504E-3</c:v>
                </c:pt>
                <c:pt idx="1">
                  <c:v>5.2457287443552887E-2</c:v>
                </c:pt>
                <c:pt idx="2">
                  <c:v>0.15261819471309368</c:v>
                </c:pt>
                <c:pt idx="3">
                  <c:v>0.31202058130115684</c:v>
                </c:pt>
                <c:pt idx="4">
                  <c:v>0.53154091750096555</c:v>
                </c:pt>
                <c:pt idx="5">
                  <c:v>0.80235913286686078</c:v>
                </c:pt>
                <c:pt idx="6">
                  <c:v>1.102823754916642</c:v>
                </c:pt>
                <c:pt idx="7">
                  <c:v>1.4012906199883062</c:v>
                </c:pt>
                <c:pt idx="8">
                  <c:v>1.6644648912335298</c:v>
                </c:pt>
                <c:pt idx="9">
                  <c:v>1.8683559023064671</c:v>
                </c:pt>
                <c:pt idx="10">
                  <c:v>2.0038923754833919</c:v>
                </c:pt>
                <c:pt idx="11">
                  <c:v>2.0756849929439811</c:v>
                </c:pt>
                <c:pt idx="12">
                  <c:v>2.0965605042870976</c:v>
                </c:pt>
                <c:pt idx="13">
                  <c:v>2.0788273517713467</c:v>
                </c:pt>
                <c:pt idx="14">
                  <c:v>2.0330517417746115</c:v>
                </c:pt>
                <c:pt idx="15">
                  <c:v>1.9691014105591158</c:v>
                </c:pt>
                <c:pt idx="16">
                  <c:v>1.8933532453136794</c:v>
                </c:pt>
                <c:pt idx="17">
                  <c:v>1.8104644585354712</c:v>
                </c:pt>
                <c:pt idx="18">
                  <c:v>1.7248654775483157</c:v>
                </c:pt>
                <c:pt idx="19">
                  <c:v>1.6395576236733569</c:v>
                </c:pt>
                <c:pt idx="20">
                  <c:v>1.5565924428169189</c:v>
                </c:pt>
                <c:pt idx="21">
                  <c:v>1.4765944080777942</c:v>
                </c:pt>
                <c:pt idx="22">
                  <c:v>1.4015825505764603</c:v>
                </c:pt>
                <c:pt idx="23">
                  <c:v>1.3320247784726993</c:v>
                </c:pt>
                <c:pt idx="24">
                  <c:v>1.2687756070123519</c:v>
                </c:pt>
                <c:pt idx="25">
                  <c:v>1.2111345106070623</c:v>
                </c:pt>
                <c:pt idx="26">
                  <c:v>1.1589915556267276</c:v>
                </c:pt>
                <c:pt idx="27">
                  <c:v>1.1125755738063687</c:v>
                </c:pt>
                <c:pt idx="28">
                  <c:v>1.0712435512082585</c:v>
                </c:pt>
                <c:pt idx="29">
                  <c:v>1.0345155646624453</c:v>
                </c:pt>
                <c:pt idx="30">
                  <c:v>1.0007846771047755</c:v>
                </c:pt>
                <c:pt idx="31">
                  <c:v>0.96853241254039579</c:v>
                </c:pt>
                <c:pt idx="32">
                  <c:v>0.93765131207485819</c:v>
                </c:pt>
                <c:pt idx="33">
                  <c:v>0.90856281592752652</c:v>
                </c:pt>
                <c:pt idx="34">
                  <c:v>0.8806761665438827</c:v>
                </c:pt>
                <c:pt idx="35">
                  <c:v>0.85284467259164076</c:v>
                </c:pt>
                <c:pt idx="36">
                  <c:v>0.82432824286088291</c:v>
                </c:pt>
                <c:pt idx="37">
                  <c:v>0.79414437105898072</c:v>
                </c:pt>
                <c:pt idx="38">
                  <c:v>0.76080660260406496</c:v>
                </c:pt>
                <c:pt idx="39">
                  <c:v>0.7238169904742906</c:v>
                </c:pt>
                <c:pt idx="40">
                  <c:v>0.68201415650973263</c:v>
                </c:pt>
                <c:pt idx="41">
                  <c:v>0.63477814281974176</c:v>
                </c:pt>
                <c:pt idx="42">
                  <c:v>0.58486810871537598</c:v>
                </c:pt>
                <c:pt idx="43">
                  <c:v>0.5346723061339459</c:v>
                </c:pt>
                <c:pt idx="44">
                  <c:v>0.484637032108229</c:v>
                </c:pt>
                <c:pt idx="45">
                  <c:v>0.43679517304069659</c:v>
                </c:pt>
                <c:pt idx="46">
                  <c:v>0.39492850001520607</c:v>
                </c:pt>
                <c:pt idx="47">
                  <c:v>0.36834353797125485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1E2-4018-97B0-0BED8E11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uuvvww+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en-US"/>
              <a:t>uuvvww+ 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SMM!$N$1</c:f>
              <c:strCache>
                <c:ptCount val="1"/>
                <c:pt idx="0">
                  <c:v>uu+ GS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SMM!$N$2:$N$49</c:f>
              <c:numCache>
                <c:formatCode>0.00000E+00</c:formatCode>
                <c:ptCount val="48"/>
                <c:pt idx="0">
                  <c:v>1.1823972855345546E-2</c:v>
                </c:pt>
                <c:pt idx="1">
                  <c:v>0.11263250048978682</c:v>
                </c:pt>
                <c:pt idx="2">
                  <c:v>0.33781056343999344</c:v>
                </c:pt>
                <c:pt idx="3">
                  <c:v>0.71325635006100208</c:v>
                </c:pt>
                <c:pt idx="4">
                  <c:v>1.2585785362026525</c:v>
                </c:pt>
                <c:pt idx="5">
                  <c:v>1.9762773137459684</c:v>
                </c:pt>
                <c:pt idx="6">
                  <c:v>2.840276292264611</c:v>
                </c:pt>
                <c:pt idx="7">
                  <c:v>3.7916695928079265</c:v>
                </c:pt>
                <c:pt idx="8">
                  <c:v>4.7480841725377614</c:v>
                </c:pt>
                <c:pt idx="9">
                  <c:v>5.6227186048834703</c:v>
                </c:pt>
                <c:pt idx="10">
                  <c:v>6.3419732029742759</c:v>
                </c:pt>
                <c:pt idx="11">
                  <c:v>6.8580927123517172</c:v>
                </c:pt>
                <c:pt idx="12">
                  <c:v>7.1606503170926699</c:v>
                </c:pt>
                <c:pt idx="13">
                  <c:v>7.2742256982527538</c:v>
                </c:pt>
                <c:pt idx="14">
                  <c:v>7.237837668176879</c:v>
                </c:pt>
                <c:pt idx="15">
                  <c:v>7.0920726935771317</c:v>
                </c:pt>
                <c:pt idx="16">
                  <c:v>6.874223940245737</c:v>
                </c:pt>
                <c:pt idx="17">
                  <c:v>6.612879676832498</c:v>
                </c:pt>
                <c:pt idx="18">
                  <c:v>6.3283951573145494</c:v>
                </c:pt>
                <c:pt idx="19">
                  <c:v>6.0346924368453374</c:v>
                </c:pt>
                <c:pt idx="20">
                  <c:v>5.7405399480599</c:v>
                </c:pt>
                <c:pt idx="21">
                  <c:v>5.4512757713583584</c:v>
                </c:pt>
                <c:pt idx="22">
                  <c:v>5.1711547055074361</c:v>
                </c:pt>
                <c:pt idx="23">
                  <c:v>4.9042976465152908</c:v>
                </c:pt>
                <c:pt idx="24">
                  <c:v>4.653018441772276</c:v>
                </c:pt>
                <c:pt idx="25">
                  <c:v>4.4177073622741476</c:v>
                </c:pt>
                <c:pt idx="26">
                  <c:v>4.1966304059123347</c:v>
                </c:pt>
                <c:pt idx="27">
                  <c:v>3.9873757621215793</c:v>
                </c:pt>
                <c:pt idx="28">
                  <c:v>3.7878368773383668</c:v>
                </c:pt>
                <c:pt idx="29">
                  <c:v>3.5956102623944566</c:v>
                </c:pt>
                <c:pt idx="30">
                  <c:v>3.408118480774819</c:v>
                </c:pt>
                <c:pt idx="31">
                  <c:v>3.2232131164819218</c:v>
                </c:pt>
                <c:pt idx="32">
                  <c:v>3.0396511922088338</c:v>
                </c:pt>
                <c:pt idx="33">
                  <c:v>2.8578024004618023</c:v>
                </c:pt>
                <c:pt idx="34">
                  <c:v>2.6774480769668285</c:v>
                </c:pt>
                <c:pt idx="35">
                  <c:v>2.4978342226570533</c:v>
                </c:pt>
                <c:pt idx="36">
                  <c:v>2.3192768219036495</c:v>
                </c:pt>
                <c:pt idx="37">
                  <c:v>2.1441824322322174</c:v>
                </c:pt>
                <c:pt idx="38">
                  <c:v>1.9745343486476958</c:v>
                </c:pt>
                <c:pt idx="39">
                  <c:v>1.807888210154933</c:v>
                </c:pt>
                <c:pt idx="40">
                  <c:v>1.641296682779448</c:v>
                </c:pt>
                <c:pt idx="41">
                  <c:v>1.4789140595051418</c:v>
                </c:pt>
                <c:pt idx="42">
                  <c:v>1.320548147694744</c:v>
                </c:pt>
                <c:pt idx="43">
                  <c:v>1.1726714808497793</c:v>
                </c:pt>
                <c:pt idx="44">
                  <c:v>1.0406572413191442</c:v>
                </c:pt>
                <c:pt idx="45">
                  <c:v>0.92151254650701497</c:v>
                </c:pt>
                <c:pt idx="46">
                  <c:v>0.83021452837239618</c:v>
                </c:pt>
                <c:pt idx="47">
                  <c:v>0.78187517956627883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0C-413C-97D1-ACCC6DD703A8}"/>
            </c:ext>
          </c:extLst>
        </c:ser>
        <c:ser>
          <c:idx val="4"/>
          <c:order val="1"/>
          <c:tx>
            <c:strRef>
              <c:f>SMM!$O$1</c:f>
              <c:strCache>
                <c:ptCount val="1"/>
                <c:pt idx="0">
                  <c:v>vv+ GS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SMM!$O$2:$O$49</c:f>
              <c:numCache>
                <c:formatCode>0.00000E+00</c:formatCode>
                <c:ptCount val="48"/>
                <c:pt idx="0">
                  <c:v>3.7726759498826871E-8</c:v>
                </c:pt>
                <c:pt idx="1">
                  <c:v>1.9909413633523302E-6</c:v>
                </c:pt>
                <c:pt idx="2">
                  <c:v>1.6014074950782125E-5</c:v>
                </c:pt>
                <c:pt idx="3">
                  <c:v>6.996165882396701E-5</c:v>
                </c:pt>
                <c:pt idx="4">
                  <c:v>2.1839670759784998E-4</c:v>
                </c:pt>
                <c:pt idx="5">
                  <c:v>5.5603079192493503E-4</c:v>
                </c:pt>
                <c:pt idx="6">
                  <c:v>1.2320222151805218E-3</c:v>
                </c:pt>
                <c:pt idx="7">
                  <c:v>2.4414781887679309E-3</c:v>
                </c:pt>
                <c:pt idx="8">
                  <c:v>4.3754732812280369E-3</c:v>
                </c:pt>
                <c:pt idx="9">
                  <c:v>7.1588726599520845E-3</c:v>
                </c:pt>
                <c:pt idx="10">
                  <c:v>1.0855016494136817E-2</c:v>
                </c:pt>
                <c:pt idx="11">
                  <c:v>1.5539976402309429E-2</c:v>
                </c:pt>
                <c:pt idx="12">
                  <c:v>2.1254259959050888E-2</c:v>
                </c:pt>
                <c:pt idx="13">
                  <c:v>2.7960036709294929E-2</c:v>
                </c:pt>
                <c:pt idx="14">
                  <c:v>3.5714308178128713E-2</c:v>
                </c:pt>
                <c:pt idx="15">
                  <c:v>4.4640715948961997E-2</c:v>
                </c:pt>
                <c:pt idx="16">
                  <c:v>5.4789595577657869E-2</c:v>
                </c:pt>
                <c:pt idx="17">
                  <c:v>6.6224252236911169E-2</c:v>
                </c:pt>
                <c:pt idx="18">
                  <c:v>7.898781610029515E-2</c:v>
                </c:pt>
                <c:pt idx="19">
                  <c:v>9.3065094788949476E-2</c:v>
                </c:pt>
                <c:pt idx="20">
                  <c:v>0.10842344386184247</c:v>
                </c:pt>
                <c:pt idx="21">
                  <c:v>0.12506505706081825</c:v>
                </c:pt>
                <c:pt idx="22">
                  <c:v>0.14289981319566059</c:v>
                </c:pt>
                <c:pt idx="23">
                  <c:v>0.1618286655127304</c:v>
                </c:pt>
                <c:pt idx="24">
                  <c:v>0.18178766668233642</c:v>
                </c:pt>
                <c:pt idx="25">
                  <c:v>0.20256965787945669</c:v>
                </c:pt>
                <c:pt idx="26">
                  <c:v>0.22397862943621433</c:v>
                </c:pt>
                <c:pt idx="27">
                  <c:v>0.24583960716056516</c:v>
                </c:pt>
                <c:pt idx="28">
                  <c:v>0.2678478566813966</c:v>
                </c:pt>
                <c:pt idx="29">
                  <c:v>0.28969513803674324</c:v>
                </c:pt>
                <c:pt idx="30">
                  <c:v>0.31106887368260061</c:v>
                </c:pt>
                <c:pt idx="31">
                  <c:v>0.33162553680483703</c:v>
                </c:pt>
                <c:pt idx="32">
                  <c:v>0.3509749637852812</c:v>
                </c:pt>
                <c:pt idx="33">
                  <c:v>0.36866446973450107</c:v>
                </c:pt>
                <c:pt idx="34">
                  <c:v>0.38421529258698744</c:v>
                </c:pt>
                <c:pt idx="35">
                  <c:v>0.39719104940128575</c:v>
                </c:pt>
                <c:pt idx="36">
                  <c:v>0.40702318588640857</c:v>
                </c:pt>
                <c:pt idx="37">
                  <c:v>0.41298050892026034</c:v>
                </c:pt>
                <c:pt idx="38">
                  <c:v>0.41417020552348371</c:v>
                </c:pt>
                <c:pt idx="39">
                  <c:v>0.4109495551670862</c:v>
                </c:pt>
                <c:pt idx="40">
                  <c:v>0.40373581761917671</c:v>
                </c:pt>
                <c:pt idx="41">
                  <c:v>0.3927014105033782</c:v>
                </c:pt>
                <c:pt idx="42">
                  <c:v>0.37863989806255333</c:v>
                </c:pt>
                <c:pt idx="43">
                  <c:v>0.36183507840120427</c:v>
                </c:pt>
                <c:pt idx="44">
                  <c:v>0.34328394978554089</c:v>
                </c:pt>
                <c:pt idx="45">
                  <c:v>0.32451420961934502</c:v>
                </c:pt>
                <c:pt idx="46">
                  <c:v>0.30747631866204106</c:v>
                </c:pt>
                <c:pt idx="47">
                  <c:v>0.29638679443218502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A0C-413C-97D1-ACCC6DD703A8}"/>
            </c:ext>
          </c:extLst>
        </c:ser>
        <c:ser>
          <c:idx val="5"/>
          <c:order val="2"/>
          <c:tx>
            <c:strRef>
              <c:f>SMM!$P$1</c:f>
              <c:strCache>
                <c:ptCount val="1"/>
                <c:pt idx="0">
                  <c:v>ww+ GS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SMM!$D$2:$D$49</c:f>
              <c:numCache>
                <c:formatCode>0.00000E+00</c:formatCode>
                <c:ptCount val="48"/>
                <c:pt idx="0">
                  <c:v>8.1180999999998899E-4</c:v>
                </c:pt>
                <c:pt idx="1">
                  <c:v>2.51074E-3</c:v>
                </c:pt>
                <c:pt idx="2">
                  <c:v>4.3583549999999501E-3</c:v>
                </c:pt>
                <c:pt idx="3">
                  <c:v>6.3610449999999498E-3</c:v>
                </c:pt>
                <c:pt idx="4">
                  <c:v>8.5407699999999996E-3</c:v>
                </c:pt>
                <c:pt idx="5">
                  <c:v>1.09100999999999E-2</c:v>
                </c:pt>
                <c:pt idx="6">
                  <c:v>1.3482199999999901E-2</c:v>
                </c:pt>
                <c:pt idx="7">
                  <c:v>1.6281E-2</c:v>
                </c:pt>
                <c:pt idx="8">
                  <c:v>1.9321249999999901E-2</c:v>
                </c:pt>
                <c:pt idx="9">
                  <c:v>2.2628399999999899E-2</c:v>
                </c:pt>
                <c:pt idx="10">
                  <c:v>2.6218999999999899E-2</c:v>
                </c:pt>
                <c:pt idx="11">
                  <c:v>3.0120449999999899E-2</c:v>
                </c:pt>
                <c:pt idx="12">
                  <c:v>3.4361249999999899E-2</c:v>
                </c:pt>
                <c:pt idx="13">
                  <c:v>3.8971149999999899E-2</c:v>
                </c:pt>
                <c:pt idx="14">
                  <c:v>4.3981099999999898E-2</c:v>
                </c:pt>
                <c:pt idx="15">
                  <c:v>4.9428449999999999E-2</c:v>
                </c:pt>
                <c:pt idx="16">
                  <c:v>5.5342149999999903E-2</c:v>
                </c:pt>
                <c:pt idx="17">
                  <c:v>6.1777599999999801E-2</c:v>
                </c:pt>
                <c:pt idx="18">
                  <c:v>6.8762149999999897E-2</c:v>
                </c:pt>
                <c:pt idx="19">
                  <c:v>7.6360049999999902E-2</c:v>
                </c:pt>
                <c:pt idx="20">
                  <c:v>8.4617549999999903E-2</c:v>
                </c:pt>
                <c:pt idx="21">
                  <c:v>9.3588350000000001E-2</c:v>
                </c:pt>
                <c:pt idx="22">
                  <c:v>0.1033385</c:v>
                </c:pt>
                <c:pt idx="23">
                  <c:v>0.1139315</c:v>
                </c:pt>
                <c:pt idx="24">
                  <c:v>0.12544999999999901</c:v>
                </c:pt>
                <c:pt idx="25">
                  <c:v>0.13796799999999901</c:v>
                </c:pt>
                <c:pt idx="26">
                  <c:v>0.15156900000000001</c:v>
                </c:pt>
                <c:pt idx="27">
                  <c:v>0.16635050000000001</c:v>
                </c:pt>
                <c:pt idx="28">
                  <c:v>0.18241849999999901</c:v>
                </c:pt>
                <c:pt idx="29">
                  <c:v>0.19987849999999899</c:v>
                </c:pt>
                <c:pt idx="30">
                  <c:v>0.21885149999999901</c:v>
                </c:pt>
                <c:pt idx="31">
                  <c:v>0.239478</c:v>
                </c:pt>
                <c:pt idx="32">
                  <c:v>0.261889499999999</c:v>
                </c:pt>
                <c:pt idx="33">
                  <c:v>0.28624849999999902</c:v>
                </c:pt>
                <c:pt idx="34">
                  <c:v>0.31272</c:v>
                </c:pt>
                <c:pt idx="35">
                  <c:v>0.34149000000000002</c:v>
                </c:pt>
                <c:pt idx="36">
                  <c:v>0.37275849999999899</c:v>
                </c:pt>
                <c:pt idx="37">
                  <c:v>0.40673949999999998</c:v>
                </c:pt>
                <c:pt idx="38">
                  <c:v>0.44366949999999999</c:v>
                </c:pt>
                <c:pt idx="39">
                  <c:v>0.48380799999999902</c:v>
                </c:pt>
                <c:pt idx="40">
                  <c:v>0.52742800000000001</c:v>
                </c:pt>
                <c:pt idx="41">
                  <c:v>0.57483099999999898</c:v>
                </c:pt>
                <c:pt idx="42">
                  <c:v>0.62635099999999899</c:v>
                </c:pt>
                <c:pt idx="43">
                  <c:v>0.68234249999999996</c:v>
                </c:pt>
                <c:pt idx="44">
                  <c:v>0.74319849999999898</c:v>
                </c:pt>
                <c:pt idx="45">
                  <c:v>0.80933100000000002</c:v>
                </c:pt>
                <c:pt idx="46">
                  <c:v>0.88120799999999999</c:v>
                </c:pt>
                <c:pt idx="47">
                  <c:v>0.95931949999999899</c:v>
                </c:pt>
              </c:numCache>
            </c:numRef>
          </c:xVal>
          <c:yVal>
            <c:numRef>
              <c:f>SMM!$P$2:$P$49</c:f>
              <c:numCache>
                <c:formatCode>0.00000E+00</c:formatCode>
                <c:ptCount val="48"/>
                <c:pt idx="0">
                  <c:v>2.4307005850436971E-3</c:v>
                </c:pt>
                <c:pt idx="1">
                  <c:v>2.1978983139265367E-2</c:v>
                </c:pt>
                <c:pt idx="2">
                  <c:v>6.3063993272151411E-2</c:v>
                </c:pt>
                <c:pt idx="3">
                  <c:v>0.12722021690980978</c:v>
                </c:pt>
                <c:pt idx="4">
                  <c:v>0.21376883682483272</c:v>
                </c:pt>
                <c:pt idx="5">
                  <c:v>0.31837719743019005</c:v>
                </c:pt>
                <c:pt idx="6">
                  <c:v>0.43239052288898494</c:v>
                </c:pt>
                <c:pt idx="7">
                  <c:v>0.54416456441748029</c:v>
                </c:pt>
                <c:pt idx="8">
                  <c:v>0.64240608217458151</c:v>
                </c:pt>
                <c:pt idx="9">
                  <c:v>0.71981040147080078</c:v>
                </c:pt>
                <c:pt idx="10">
                  <c:v>0.77439885062957303</c:v>
                </c:pt>
                <c:pt idx="11">
                  <c:v>0.80829759634470755</c:v>
                </c:pt>
                <c:pt idx="12">
                  <c:v>0.82546877312170286</c:v>
                </c:pt>
                <c:pt idx="13">
                  <c:v>0.8292655386115152</c:v>
                </c:pt>
                <c:pt idx="14">
                  <c:v>0.82231772160527739</c:v>
                </c:pt>
                <c:pt idx="15">
                  <c:v>0.80756251386431388</c:v>
                </c:pt>
                <c:pt idx="16">
                  <c:v>0.78743762134539297</c:v>
                </c:pt>
                <c:pt idx="17">
                  <c:v>0.76360861555040072</c:v>
                </c:pt>
                <c:pt idx="18">
                  <c:v>0.73794320827462256</c:v>
                </c:pt>
                <c:pt idx="19">
                  <c:v>0.71205844166616006</c:v>
                </c:pt>
                <c:pt idx="20">
                  <c:v>0.68694890608812798</c:v>
                </c:pt>
                <c:pt idx="21">
                  <c:v>0.66330728395599936</c:v>
                </c:pt>
                <c:pt idx="22">
                  <c:v>0.64190302157034651</c:v>
                </c:pt>
                <c:pt idx="23">
                  <c:v>0.6232385260614276</c:v>
                </c:pt>
                <c:pt idx="24">
                  <c:v>0.60762466688137751</c:v>
                </c:pt>
                <c:pt idx="25">
                  <c:v>0.59506505001842036</c:v>
                </c:pt>
                <c:pt idx="26">
                  <c:v>0.58537824287838081</c:v>
                </c:pt>
                <c:pt idx="27">
                  <c:v>0.57872168070879748</c:v>
                </c:pt>
                <c:pt idx="28">
                  <c:v>0.57489533215502131</c:v>
                </c:pt>
                <c:pt idx="29">
                  <c:v>0.5732420177457046</c:v>
                </c:pt>
                <c:pt idx="30">
                  <c:v>0.57286373057150686</c:v>
                </c:pt>
                <c:pt idx="31">
                  <c:v>0.57268817181728682</c:v>
                </c:pt>
                <c:pt idx="32">
                  <c:v>0.57234464648832328</c:v>
                </c:pt>
                <c:pt idx="33">
                  <c:v>0.57154967163278136</c:v>
                </c:pt>
                <c:pt idx="34">
                  <c:v>0.57014064510320039</c:v>
                </c:pt>
                <c:pt idx="35">
                  <c:v>0.56736681589542481</c:v>
                </c:pt>
                <c:pt idx="36">
                  <c:v>0.5627019770599172</c:v>
                </c:pt>
                <c:pt idx="37">
                  <c:v>0.55539419391352685</c:v>
                </c:pt>
                <c:pt idx="38">
                  <c:v>0.54409809274751808</c:v>
                </c:pt>
                <c:pt idx="39">
                  <c:v>0.52799031268790186</c:v>
                </c:pt>
                <c:pt idx="40">
                  <c:v>0.50579236902814539</c:v>
                </c:pt>
                <c:pt idx="41">
                  <c:v>0.47832826869038686</c:v>
                </c:pt>
                <c:pt idx="42">
                  <c:v>0.44725951678617021</c:v>
                </c:pt>
                <c:pt idx="43">
                  <c:v>0.41413143372430361</c:v>
                </c:pt>
                <c:pt idx="44">
                  <c:v>0.37907175733040405</c:v>
                </c:pt>
                <c:pt idx="45">
                  <c:v>0.34351609181180082</c:v>
                </c:pt>
                <c:pt idx="46">
                  <c:v>0.31112939740271944</c:v>
                </c:pt>
                <c:pt idx="47">
                  <c:v>0.28993186641070179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A0C-413C-97D1-ACCC6DD70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35776"/>
        <c:axId val="2017274464"/>
      </c:scatterChart>
      <c:valAx>
        <c:axId val="212453577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y/H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7274464"/>
        <c:crosses val="autoZero"/>
        <c:crossBetween val="midCat"/>
      </c:valAx>
      <c:valAx>
        <c:axId val="201727446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uuvvww+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2453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E39A0AE-8EAD-4822-9376-CCB552C3DEFC}">
  <sheetPr codeName="Chart15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EF629AA-D8BB-4029-8F67-4F733B1AEC3C}">
  <sheetPr codeName="Chart10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FE2A91-6BD8-4148-AB38-603A827C0F0B}">
  <sheetPr codeName="Chart11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240061-2BBA-4398-8FFE-A9CD9670ECA7}">
  <sheetPr codeName="Chart12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CAF2713-8A2A-4A64-91BD-17B00307DF33}">
  <sheetPr codeName="Chart13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D48B12-62E7-47D7-9DE7-983F335B1F2A}">
  <sheetPr codeName="Chart14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F123AD-033D-4B1B-B9D5-1D5B7D0D6D2E}">
  <sheetPr codeName="Chart2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7F7654-1395-4589-A6A7-E0DBCE86FD13}">
  <sheetPr codeName="Chart3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24C16A-3081-4DA3-AA97-6E4EB6950EC6}">
  <sheetPr codeName="Chart4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E6AF8C-F777-4073-86B7-299C2746D659}">
  <sheetPr codeName="Chart5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E8E32D4-104F-4C49-8605-CE5573FEDE3D}">
  <sheetPr codeName="Chart6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DE921F-77FA-4FA2-B12C-9024B1279F6E}">
  <sheetPr codeName="Chart7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24438-2AD6-4AF4-B0C9-C6BBEE335F3F}">
  <sheetPr codeName="Chart8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49A46C-62CE-4605-AECD-B99A9E89E849}">
  <sheetPr codeName="Chart9"/>
  <sheetViews>
    <sheetView zoomScale="65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2E3B22-6810-4494-BEC1-FE0B728E56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B6594-8A9F-4D81-B752-72BD7A0A22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501AB-BD7A-4800-8452-731C3ED54F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A61709-4297-4989-ADD2-203C5D99E4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B55767-6DF0-4445-9CA8-04692E75E1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3FE3D9-7BDF-4C8F-9691-D57E79024B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3EE915-AD09-4BDD-A368-50D60AF7AB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6C1CF7-C275-4B30-B80D-D4D48AD69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5A5296-B9CC-47FD-A533-AC5E4A74B6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E21A37-9D02-4555-A220-532DC06682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ABB850-6FD7-4B2F-B937-23757F5E12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C2CBB8-4AD1-423D-91DB-D23A92091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E707CE-6131-4D2A-9D54-F3B9F73B99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910" cy="6079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1952C9-929F-4D06-B316-F441412FFD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9203-68DE-4636-BCEE-37171AEDDD3E}">
  <sheetPr codeName="Sheet8"/>
  <dimension ref="A1:BK49"/>
  <sheetViews>
    <sheetView tabSelected="1" zoomScale="70" zoomScaleNormal="70" workbookViewId="0"/>
  </sheetViews>
  <sheetFormatPr defaultColWidth="14.5" defaultRowHeight="18.8" x14ac:dyDescent="0.45"/>
  <cols>
    <col min="1" max="21" width="14.5" style="1"/>
    <col min="22" max="25" width="14.5" style="2"/>
    <col min="26" max="30" width="14.5" style="1"/>
    <col min="31" max="31" width="14.5" style="2"/>
    <col min="32" max="33" width="14.5" style="1"/>
    <col min="34" max="34" width="15.3984375" style="1" bestFit="1" customWidth="1"/>
    <col min="35" max="35" width="14.5" style="10"/>
    <col min="36" max="36" width="14.5" style="2"/>
    <col min="37" max="54" width="14.5" style="1"/>
    <col min="55" max="55" width="14.5" style="2"/>
    <col min="56" max="16384" width="14.5" style="1"/>
  </cols>
  <sheetData>
    <row r="1" spans="1:63" x14ac:dyDescent="0.45">
      <c r="A1" s="1" t="s">
        <v>3</v>
      </c>
      <c r="B1" s="1">
        <f>SQRT($AH$2*$BF$2)</f>
        <v>5.7338616967438555E-2</v>
      </c>
      <c r="D1" s="1" t="s">
        <v>6</v>
      </c>
      <c r="E1" s="1" t="s">
        <v>4</v>
      </c>
      <c r="F1" s="1" t="s">
        <v>5</v>
      </c>
      <c r="G1" s="1" t="s">
        <v>29</v>
      </c>
      <c r="H1" s="1" t="s">
        <v>28</v>
      </c>
      <c r="I1" s="1" t="s">
        <v>27</v>
      </c>
      <c r="J1" s="1" t="s">
        <v>30</v>
      </c>
      <c r="K1" s="1" t="s">
        <v>33</v>
      </c>
      <c r="L1" s="1" t="s">
        <v>34</v>
      </c>
      <c r="M1" s="1" t="str">
        <f>"-uv+ total"</f>
        <v>-uv+ total</v>
      </c>
      <c r="N1" s="1" t="s">
        <v>31</v>
      </c>
      <c r="O1" s="1" t="s">
        <v>35</v>
      </c>
      <c r="P1" s="1" t="s">
        <v>38</v>
      </c>
      <c r="Q1" s="1" t="str">
        <f>"-uv+ GS"</f>
        <v>-uv+ GS</v>
      </c>
      <c r="R1" s="1" t="s">
        <v>32</v>
      </c>
      <c r="S1" s="1" t="s">
        <v>36</v>
      </c>
      <c r="T1" s="1" t="s">
        <v>37</v>
      </c>
      <c r="U1" s="1" t="str">
        <f>"-uv+ SGS"</f>
        <v>-uv+ SGS</v>
      </c>
      <c r="V1" s="1" t="s">
        <v>39</v>
      </c>
      <c r="W1" s="1" t="s">
        <v>40</v>
      </c>
      <c r="X1" s="1" t="s">
        <v>41</v>
      </c>
      <c r="Y1" s="1" t="s">
        <v>42</v>
      </c>
      <c r="Z1" s="1" t="s">
        <v>43</v>
      </c>
      <c r="AA1" s="1" t="s">
        <v>44</v>
      </c>
      <c r="AB1" s="1" t="s">
        <v>45</v>
      </c>
      <c r="AC1" s="1" t="s">
        <v>46</v>
      </c>
      <c r="AD1" s="1" t="s">
        <v>47</v>
      </c>
      <c r="AE1" s="1" t="s">
        <v>48</v>
      </c>
      <c r="AF1" s="1" t="s">
        <v>49</v>
      </c>
      <c r="AG1" s="1" t="s">
        <v>50</v>
      </c>
      <c r="AH1" s="1" t="s">
        <v>1</v>
      </c>
      <c r="AI1" s="10" t="str">
        <f>"-uv + 2*nu*Sij"</f>
        <v>-uv + 2*nu*Sij</v>
      </c>
      <c r="AK1" s="1" t="s">
        <v>0</v>
      </c>
      <c r="AL1" s="1" t="s">
        <v>7</v>
      </c>
      <c r="AM1" s="1" t="s">
        <v>8</v>
      </c>
      <c r="AN1" s="1" t="s">
        <v>9</v>
      </c>
      <c r="AO1" s="1" t="s">
        <v>10</v>
      </c>
      <c r="AP1" s="1" t="s">
        <v>2</v>
      </c>
      <c r="AQ1" s="1" t="s">
        <v>11</v>
      </c>
      <c r="AR1" s="1" t="s">
        <v>12</v>
      </c>
      <c r="AS1" s="1" t="s">
        <v>13</v>
      </c>
      <c r="AT1" s="1" t="s">
        <v>14</v>
      </c>
      <c r="AU1" s="1" t="s">
        <v>15</v>
      </c>
      <c r="AV1" s="1" t="s">
        <v>16</v>
      </c>
      <c r="AW1" s="3" t="s">
        <v>21</v>
      </c>
      <c r="AX1" s="3" t="s">
        <v>22</v>
      </c>
      <c r="AY1" s="3" t="s">
        <v>23</v>
      </c>
      <c r="AZ1" s="3" t="s">
        <v>24</v>
      </c>
      <c r="BA1" s="3" t="s">
        <v>25</v>
      </c>
      <c r="BB1" s="3" t="s">
        <v>26</v>
      </c>
      <c r="BC1" s="3" t="s">
        <v>51</v>
      </c>
      <c r="BD1" s="3" t="s">
        <v>54</v>
      </c>
      <c r="BE1" s="3" t="s">
        <v>57</v>
      </c>
      <c r="BF1" s="3" t="s">
        <v>52</v>
      </c>
      <c r="BG1" s="3" t="s">
        <v>55</v>
      </c>
      <c r="BH1" s="3" t="s">
        <v>58</v>
      </c>
      <c r="BI1" s="3" t="s">
        <v>53</v>
      </c>
      <c r="BJ1" s="3" t="s">
        <v>56</v>
      </c>
      <c r="BK1" s="3" t="s">
        <v>59</v>
      </c>
    </row>
    <row r="2" spans="1:63" x14ac:dyDescent="0.45">
      <c r="A2" s="4" t="s">
        <v>17</v>
      </c>
      <c r="B2" s="4">
        <v>395</v>
      </c>
      <c r="D2" s="1">
        <f>AK2/1</f>
        <v>8.1180999999998899E-4</v>
      </c>
      <c r="E2" s="1">
        <f>D2*$B$2</f>
        <v>0.32066494999999567</v>
      </c>
      <c r="F2" s="1">
        <f>AL2/$B$1</f>
        <v>0.32104475874654392</v>
      </c>
      <c r="G2" s="1">
        <f>0.5*(J2+K2+L2)</f>
        <v>1.0624989767997056E-2</v>
      </c>
      <c r="H2" s="1">
        <f>0.5*(N2+O2+P2)</f>
        <v>7.1273555835743713E-3</v>
      </c>
      <c r="I2" s="1">
        <f t="shared" ref="I2:I49" si="0">0.5*(R2+S2+T2)</f>
        <v>3.4976341844226841E-3</v>
      </c>
      <c r="J2" s="1">
        <f t="shared" ref="J2:J33" si="1">N2+R2</f>
        <v>1.6034832373436919E-2</v>
      </c>
      <c r="K2" s="1">
        <f t="shared" ref="K2:K33" si="2">O2+S2</f>
        <v>1.1580582951686339E-5</v>
      </c>
      <c r="L2" s="1">
        <f t="shared" ref="L2:L33" si="3">P2+T2</f>
        <v>5.203566579605504E-3</v>
      </c>
      <c r="M2" s="1">
        <f>Q2+U2</f>
        <v>1.0848967226126318E-5</v>
      </c>
      <c r="N2" s="1">
        <f>AQ2/$B$1^2</f>
        <v>1.1823972855345546E-2</v>
      </c>
      <c r="O2" s="1">
        <f t="shared" ref="O2:O33" si="4">AT2/$B$1^2</f>
        <v>3.7726759498826871E-8</v>
      </c>
      <c r="P2" s="1">
        <f t="shared" ref="P2:P33" si="5">AV2/$B$1^2</f>
        <v>2.4307005850436971E-3</v>
      </c>
      <c r="Q2" s="1">
        <f>-AR2/$B$1^2</f>
        <v>-7.2966377615720435E-6</v>
      </c>
      <c r="R2" s="1">
        <f t="shared" ref="R2:R33" si="6">AW2/$B$1^2</f>
        <v>4.2108595180913744E-3</v>
      </c>
      <c r="S2" s="1">
        <f>AZ2/$B$1^2</f>
        <v>1.1542856192187512E-5</v>
      </c>
      <c r="T2" s="1">
        <f t="shared" ref="T2:T33" si="7">BB2/$B$1^2</f>
        <v>2.7728659945618068E-3</v>
      </c>
      <c r="U2" s="1">
        <f>-AX2/$B$1^2</f>
        <v>1.8145604987698363E-5</v>
      </c>
      <c r="V2" s="1">
        <f>J2/(J2+K2+L2)-1/3</f>
        <v>0.42124774032259388</v>
      </c>
      <c r="W2" s="1">
        <f>K2/(J2+K2+L2)-1/3</f>
        <v>-0.33278836419903035</v>
      </c>
      <c r="X2" s="1">
        <f>L2/(J2+K2+L2)-1/3</f>
        <v>-8.845937612356361E-2</v>
      </c>
      <c r="Y2" s="1">
        <f>-M2/(J2+K2+L2)</f>
        <v>-5.1054012582693923E-4</v>
      </c>
      <c r="Z2" s="1">
        <f>N2/(N2+O2+P2)-1/3</f>
        <v>0.49614491541539968</v>
      </c>
      <c r="AA2" s="1">
        <f>O2/(N2+O2+P2)-1/3</f>
        <v>-0.33333068671643196</v>
      </c>
      <c r="AB2" s="1">
        <f>P2/(N2+O2+P2)-1/3</f>
        <v>-0.16281422869896764</v>
      </c>
      <c r="AC2" s="1">
        <f>-Q2/(N2+O2+P2)</f>
        <v>5.118755249413821E-4</v>
      </c>
      <c r="AD2" s="1">
        <f>R2/(R2+S2+T2)-1/3</f>
        <v>0.26862491845371211</v>
      </c>
      <c r="AE2" s="1">
        <f>S2/(R2+S2+T2)-1/3</f>
        <v>-0.33168323850014642</v>
      </c>
      <c r="AF2" s="1">
        <f>T2/(R2+S2+T2)-1/3</f>
        <v>6.3058320046434468E-2</v>
      </c>
      <c r="AG2" s="1">
        <f>-U2/(R2+S2+T2)</f>
        <v>-2.5939826795656528E-3</v>
      </c>
      <c r="AH2" s="1">
        <f>(1*2)/$B$3</f>
        <v>1.4545454545454546E-4</v>
      </c>
      <c r="AI2" s="10">
        <f>AH2*(BD2+BF2)/($B$1^2)+M2</f>
        <v>1.0000108489672253</v>
      </c>
      <c r="AK2" s="1">
        <v>8.1180999999998899E-4</v>
      </c>
      <c r="AL2" s="1">
        <v>1.8408262451171799E-2</v>
      </c>
      <c r="AM2" s="1">
        <v>7.1174462890625003E-8</v>
      </c>
      <c r="AN2" s="1">
        <v>2.6087984355468701E-6</v>
      </c>
      <c r="AO2" s="1">
        <v>1.0719274921875E-3</v>
      </c>
      <c r="AP2" s="1">
        <v>1.8198510561523401E-9</v>
      </c>
      <c r="AQ2" s="1">
        <v>3.8873876513671803E-5</v>
      </c>
      <c r="AR2" s="1">
        <v>2.3989279980468701E-8</v>
      </c>
      <c r="AS2" s="1">
        <v>-2.2665589374999999E-9</v>
      </c>
      <c r="AT2" s="1">
        <v>1.24034908398437E-10</v>
      </c>
      <c r="AU2" s="1">
        <v>3.9030588066406199E-11</v>
      </c>
      <c r="AV2" s="1">
        <v>7.9914556250000008E-6</v>
      </c>
      <c r="AW2" s="1">
        <v>1.38441144042968E-5</v>
      </c>
      <c r="AX2" s="1">
        <v>-5.9657613916015605E-8</v>
      </c>
      <c r="AY2" s="1">
        <v>6.3275271516601501E-9</v>
      </c>
      <c r="AZ2" s="1">
        <v>3.7949644482421803E-8</v>
      </c>
      <c r="BA2" s="1">
        <v>1.4626901801757799E-10</v>
      </c>
      <c r="BB2" s="1">
        <v>9.1163986572265595E-6</v>
      </c>
      <c r="BC2" s="5">
        <v>-2.6855468782451198E-12</v>
      </c>
      <c r="BD2" s="1">
        <v>-1.7229541015295499E-14</v>
      </c>
      <c r="BE2" s="1">
        <v>-6.1181640577729996E-13</v>
      </c>
      <c r="BF2" s="1">
        <v>22.6030543457031</v>
      </c>
      <c r="BG2" s="1">
        <v>1.0306522601381801E-3</v>
      </c>
      <c r="BH2" s="1">
        <v>-2.9369794075683499E-2</v>
      </c>
      <c r="BI2" s="1">
        <v>-5.9438476566823398E-11</v>
      </c>
      <c r="BJ2" s="1">
        <v>-8.77929687609899E-15</v>
      </c>
      <c r="BK2" s="1">
        <v>1.3216308593350401E-11</v>
      </c>
    </row>
    <row r="3" spans="1:63" x14ac:dyDescent="0.45">
      <c r="A3" s="1" t="s">
        <v>60</v>
      </c>
      <c r="B3" s="9">
        <v>13750</v>
      </c>
      <c r="D3" s="1">
        <f>AK3/1</f>
        <v>2.51074E-3</v>
      </c>
      <c r="E3" s="1">
        <f>D3*$B$2</f>
        <v>0.99174229999999997</v>
      </c>
      <c r="F3" s="1">
        <f>AL3/$B$1</f>
        <v>0.98969149593873684</v>
      </c>
      <c r="G3" s="1">
        <f>0.5*(J3+K3+L3)</f>
        <v>0.10726556093497609</v>
      </c>
      <c r="H3" s="1">
        <f>0.5*(N3+O3+P3)</f>
        <v>6.7306737285207766E-2</v>
      </c>
      <c r="I3" s="1">
        <f t="shared" si="0"/>
        <v>3.9958823649768334E-2</v>
      </c>
      <c r="J3" s="1">
        <f t="shared" si="1"/>
        <v>0.16195418642789061</v>
      </c>
      <c r="K3" s="1">
        <f t="shared" si="2"/>
        <v>1.1964799850868813E-4</v>
      </c>
      <c r="L3" s="1">
        <f t="shared" si="3"/>
        <v>5.2457287443552887E-2</v>
      </c>
      <c r="M3" s="1">
        <f t="shared" ref="M3:M49" si="8">Q3+U3</f>
        <v>7.8549610471399139E-4</v>
      </c>
      <c r="N3" s="1">
        <f t="shared" ref="N3:N33" si="9">AQ3/$B$1^2</f>
        <v>0.11263250048978682</v>
      </c>
      <c r="O3" s="1">
        <f t="shared" si="4"/>
        <v>1.9909413633523302E-6</v>
      </c>
      <c r="P3" s="1">
        <f t="shared" si="5"/>
        <v>2.1978983139265367E-2</v>
      </c>
      <c r="Q3" s="1">
        <f>-AR3/$B$1^2</f>
        <v>2.7382148077211813E-4</v>
      </c>
      <c r="R3" s="1">
        <f t="shared" si="6"/>
        <v>4.9321685938103807E-2</v>
      </c>
      <c r="S3" s="1">
        <f>AZ3/$B$1^2</f>
        <v>1.176570571453358E-4</v>
      </c>
      <c r="T3" s="1">
        <f t="shared" si="7"/>
        <v>3.047830430428752E-2</v>
      </c>
      <c r="U3" s="1">
        <f>-AX3/$B$1^2</f>
        <v>5.1167462394187326E-4</v>
      </c>
      <c r="V3" s="1">
        <f>J3/(J3+K3+L3)-1/3</f>
        <v>0.42158830701527089</v>
      </c>
      <c r="W3" s="1">
        <f>K3/(J3+K3+L3)-1/3</f>
        <v>-0.33277561472604789</v>
      </c>
      <c r="X3" s="1">
        <f>L3/(J3+K3+L3)-1/3</f>
        <v>-8.8812692289222894E-2</v>
      </c>
      <c r="Y3" s="1">
        <f>-M3/(J3+K3+L3)</f>
        <v>-3.6614552605106669E-3</v>
      </c>
      <c r="Z3" s="1">
        <f>N3/(N3+O3+P3)-1/3</f>
        <v>0.5033771137391061</v>
      </c>
      <c r="AA3" s="1">
        <f>O3/(N3+O3+P3)-1/3</f>
        <v>-0.33331854327335081</v>
      </c>
      <c r="AB3" s="1">
        <f>P3/(N3+O3+P3)-1/3</f>
        <v>-0.17005857046575509</v>
      </c>
      <c r="AC3" s="1">
        <f>-Q3/(N3+O3+P3)</f>
        <v>-2.0341312906895044E-3</v>
      </c>
      <c r="AD3" s="1">
        <f>R3/(R3+S3+T3)-1/3</f>
        <v>0.28382304707464895</v>
      </c>
      <c r="AE3" s="1">
        <f>S3/(R3+S3+T3)-1/3</f>
        <v>-0.3318611045938617</v>
      </c>
      <c r="AF3" s="1">
        <f>T3/(R3+S3+T3)-1/3</f>
        <v>4.8038057519212751E-2</v>
      </c>
      <c r="AG3" s="1">
        <f>-U3/(R3+S3+T3)</f>
        <v>-6.4025236131399444E-3</v>
      </c>
      <c r="AH3" s="1">
        <f t="shared" ref="AH3:AH49" si="10">(1*2)/$B$3</f>
        <v>1.4545454545454546E-4</v>
      </c>
      <c r="AI3" s="10">
        <f t="shared" ref="AI3:AI49" si="11">AH3*(BD3+BF3)/($B$1^2)+M3</f>
        <v>0.99796505921569023</v>
      </c>
      <c r="AK3" s="1">
        <v>2.51074E-3</v>
      </c>
      <c r="AL3" s="1">
        <v>5.67475416015625E-2</v>
      </c>
      <c r="AM3" s="1">
        <v>-6.9994440902343702E-8</v>
      </c>
      <c r="AN3" s="1">
        <v>8.0569386772460905E-6</v>
      </c>
      <c r="AO3" s="1">
        <v>1.15714129248046E-3</v>
      </c>
      <c r="AP3" s="1">
        <v>6.2278239746093702E-8</v>
      </c>
      <c r="AQ3" s="1">
        <v>3.70303786132812E-4</v>
      </c>
      <c r="AR3" s="1">
        <v>-9.0024753613281195E-7</v>
      </c>
      <c r="AS3" s="1">
        <v>-5.3321412944335801E-8</v>
      </c>
      <c r="AT3" s="1">
        <v>6.5456517578125002E-9</v>
      </c>
      <c r="AU3" s="1">
        <v>3.47166335791015E-10</v>
      </c>
      <c r="AV3" s="1">
        <v>7.2260676416015596E-5</v>
      </c>
      <c r="AW3" s="1">
        <v>1.6215574511718701E-4</v>
      </c>
      <c r="AX3" s="1">
        <v>-1.68224135742187E-6</v>
      </c>
      <c r="AY3" s="1">
        <v>6.8899469760742201E-8</v>
      </c>
      <c r="AZ3" s="1">
        <v>3.8682310644531202E-7</v>
      </c>
      <c r="BA3" s="1">
        <v>2.0082978463867199E-9</v>
      </c>
      <c r="BB3" s="1">
        <v>1.002040390625E-4</v>
      </c>
      <c r="BC3" s="5">
        <v>-5.8447265548157299E-12</v>
      </c>
      <c r="BD3" s="1">
        <v>6.8432617176934705E-14</v>
      </c>
      <c r="BE3" s="1">
        <v>-1.0640624998986699E-11</v>
      </c>
      <c r="BF3" s="1">
        <v>22.5393038574218</v>
      </c>
      <c r="BG3" s="1">
        <v>-2.6951425096044899E-3</v>
      </c>
      <c r="BH3" s="1">
        <v>-2.9359099961621098E-2</v>
      </c>
      <c r="BI3" s="1">
        <v>-2.5288085943264598E-10</v>
      </c>
      <c r="BJ3" s="1">
        <v>2.7441406249041E-12</v>
      </c>
      <c r="BK3" s="1">
        <v>8.5853515626900398E-11</v>
      </c>
    </row>
    <row r="4" spans="1:63" x14ac:dyDescent="0.45">
      <c r="A4" s="4" t="s">
        <v>18</v>
      </c>
      <c r="B4" s="4">
        <f>(6.4/32)*($B$1/$AH$2)</f>
        <v>78.840598330228019</v>
      </c>
      <c r="D4" s="1">
        <f t="shared" ref="D4:D49" si="12">AK4/1</f>
        <v>4.3583549999999501E-3</v>
      </c>
      <c r="E4" s="1">
        <f t="shared" ref="E4:E49" si="13">D4*$B$2</f>
        <v>1.7215502249999803</v>
      </c>
      <c r="F4" s="1">
        <f t="shared" ref="F4:F33" si="14">AL4/$B$1</f>
        <v>1.7136933695251846</v>
      </c>
      <c r="G4" s="1">
        <f t="shared" ref="G4:G49" si="15">0.5*(J4+K4+L4)</f>
        <v>0.32080290565172109</v>
      </c>
      <c r="H4" s="1">
        <f t="shared" ref="H4:H49" si="16">0.5*(N4+O4+P4)</f>
        <v>0.20044528539354781</v>
      </c>
      <c r="I4" s="1">
        <f t="shared" si="0"/>
        <v>0.12035762025817326</v>
      </c>
      <c r="J4" s="1">
        <f t="shared" si="1"/>
        <v>0.48840953500038037</v>
      </c>
      <c r="K4" s="1">
        <f t="shared" si="2"/>
        <v>5.7808158996809232E-4</v>
      </c>
      <c r="L4" s="1">
        <f t="shared" si="3"/>
        <v>0.15261819471309368</v>
      </c>
      <c r="M4" s="1">
        <f t="shared" si="8"/>
        <v>3.9427332032274933E-3</v>
      </c>
      <c r="N4" s="1">
        <f t="shared" si="9"/>
        <v>0.33781056343999344</v>
      </c>
      <c r="O4" s="1">
        <f t="shared" si="4"/>
        <v>1.6014074950782125E-5</v>
      </c>
      <c r="P4" s="1">
        <f t="shared" si="5"/>
        <v>6.3063993272151411E-2</v>
      </c>
      <c r="Q4" s="1">
        <f t="shared" ref="Q4:Q49" si="17">-AR4/$B$1^2</f>
        <v>1.2887585976572022E-3</v>
      </c>
      <c r="R4" s="1">
        <f t="shared" si="6"/>
        <v>0.15059897156038693</v>
      </c>
      <c r="S4" s="1">
        <f t="shared" ref="S4:S49" si="18">AZ4/$B$1^2</f>
        <v>5.6206751501731024E-4</v>
      </c>
      <c r="T4" s="1">
        <f t="shared" si="7"/>
        <v>8.9554201440942269E-2</v>
      </c>
      <c r="U4" s="1">
        <f t="shared" ref="U4:U49" si="19">-AX4/$B$1^2</f>
        <v>2.6539746055702913E-3</v>
      </c>
      <c r="V4" s="1">
        <f t="shared" ref="V4:V49" si="20">J4/(J4+K4+L4)-1/3</f>
        <v>0.42789657823520627</v>
      </c>
      <c r="W4" s="1">
        <f t="shared" ref="W4:W49" si="21">K4/(J4+K4+L4)-1/3</f>
        <v>-0.33243234150971857</v>
      </c>
      <c r="X4" s="1">
        <f t="shared" ref="X4:X49" si="22">L4/(J4+K4+L4)-1/3</f>
        <v>-9.546423672548765E-2</v>
      </c>
      <c r="Y4" s="1">
        <f t="shared" ref="Y4:Y49" si="23">-M4/(J4+K4+L4)</f>
        <v>-6.1451020763320522E-3</v>
      </c>
      <c r="Z4" s="1">
        <f t="shared" ref="Z4:Z49" si="24">N4/(N4+O4+P4)-1/3</f>
        <v>0.50931697589381342</v>
      </c>
      <c r="AA4" s="1">
        <f t="shared" ref="AA4:AA49" si="25">O4/(N4+O4+P4)-1/3</f>
        <v>-0.33329338708336453</v>
      </c>
      <c r="AB4" s="1">
        <f t="shared" ref="AB4:AB49" si="26">P4/(N4+O4+P4)-1/3</f>
        <v>-0.17602358881044866</v>
      </c>
      <c r="AC4" s="1">
        <f t="shared" ref="AC4:AC49" si="27">-Q4/(N4+O4+P4)</f>
        <v>-3.2147391122891596E-3</v>
      </c>
      <c r="AD4" s="1">
        <f t="shared" ref="AD4:AD49" si="28">R4/(R4+S4+T4)-1/3</f>
        <v>0.29229789482382212</v>
      </c>
      <c r="AE4" s="1">
        <f t="shared" ref="AE4:AE49" si="29">S4/(R4+S4+T4)-1/3</f>
        <v>-0.33099834401644734</v>
      </c>
      <c r="AF4" s="1">
        <f t="shared" ref="AF4:AF49" si="30">T4/(R4+S4+T4)-1/3</f>
        <v>3.8700449192625219E-2</v>
      </c>
      <c r="AG4" s="1">
        <f t="shared" ref="AG4:AG49" si="31">-U4/(R4+S4+T4)</f>
        <v>-1.1025370059151137E-2</v>
      </c>
      <c r="AH4" s="1">
        <f t="shared" si="10"/>
        <v>1.4545454545454546E-4</v>
      </c>
      <c r="AI4" s="10">
        <f t="shared" si="11"/>
        <v>0.99543466188258145</v>
      </c>
      <c r="AK4" s="1">
        <v>4.3583549999999501E-3</v>
      </c>
      <c r="AL4" s="1">
        <v>9.8260807714843704E-2</v>
      </c>
      <c r="AM4" s="1">
        <v>6.3603841748046704E-9</v>
      </c>
      <c r="AN4" s="1">
        <v>1.3970641520996E-5</v>
      </c>
      <c r="AO4" s="1">
        <v>1.3324341557617099E-3</v>
      </c>
      <c r="AP4" s="1">
        <v>3.2592341547851501E-7</v>
      </c>
      <c r="AQ4" s="1">
        <v>1.11062553076171E-3</v>
      </c>
      <c r="AR4" s="1">
        <v>-4.2370735449218702E-6</v>
      </c>
      <c r="AS4" s="1">
        <v>-2.4467679916015601E-7</v>
      </c>
      <c r="AT4" s="1">
        <v>5.2649746386718699E-8</v>
      </c>
      <c r="AU4" s="1">
        <v>2.0877792636718701E-9</v>
      </c>
      <c r="AV4" s="1">
        <v>2.0733656249999899E-4</v>
      </c>
      <c r="AW4" s="1">
        <v>4.9512679833984305E-4</v>
      </c>
      <c r="AX4" s="1">
        <v>-8.7255174169921799E-6</v>
      </c>
      <c r="AY4" s="1">
        <v>1.8906814899414001E-7</v>
      </c>
      <c r="AZ4" s="1">
        <v>1.84791892187499E-6</v>
      </c>
      <c r="BA4" s="1">
        <v>8.3590539281250007E-9</v>
      </c>
      <c r="BB4" s="1">
        <v>2.9442887011718702E-4</v>
      </c>
      <c r="BC4" s="5">
        <v>-2.32519531278045E-11</v>
      </c>
      <c r="BD4" s="1">
        <v>-1.8213378913041001E-13</v>
      </c>
      <c r="BE4" s="1">
        <v>-2.1698730467331701E-11</v>
      </c>
      <c r="BF4" s="1">
        <v>22.4107459472656</v>
      </c>
      <c r="BG4" s="1">
        <v>8.1793863841127905E-3</v>
      </c>
      <c r="BH4" s="1">
        <v>-2.9284522516113201E-2</v>
      </c>
      <c r="BI4" s="1">
        <v>4.1303710941949799E-10</v>
      </c>
      <c r="BJ4" s="1">
        <v>4.8865234373727899E-12</v>
      </c>
      <c r="BK4" s="1">
        <v>6.9858398439362796E-10</v>
      </c>
    </row>
    <row r="5" spans="1:63" x14ac:dyDescent="0.45">
      <c r="A5" s="1" t="s">
        <v>20</v>
      </c>
      <c r="B5" s="6">
        <f>E3</f>
        <v>0.99174229999999997</v>
      </c>
      <c r="D5" s="1">
        <f t="shared" si="12"/>
        <v>6.3610449999999498E-3</v>
      </c>
      <c r="E5" s="1">
        <f t="shared" si="13"/>
        <v>2.51261277499998</v>
      </c>
      <c r="F5" s="1">
        <f t="shared" si="14"/>
        <v>2.4944577389643028</v>
      </c>
      <c r="G5" s="1">
        <f t="shared" si="15"/>
        <v>0.67372182150542526</v>
      </c>
      <c r="H5" s="1">
        <f t="shared" si="16"/>
        <v>0.42027326431481793</v>
      </c>
      <c r="I5" s="1">
        <f t="shared" si="0"/>
        <v>0.25344855719060744</v>
      </c>
      <c r="J5" s="1">
        <f t="shared" si="1"/>
        <v>1.033686860896105</v>
      </c>
      <c r="K5" s="1">
        <f t="shared" si="2"/>
        <v>1.7362008135889263E-3</v>
      </c>
      <c r="L5" s="1">
        <f t="shared" si="3"/>
        <v>0.31202058130115684</v>
      </c>
      <c r="M5" s="1">
        <f t="shared" si="8"/>
        <v>1.2189918040305482E-2</v>
      </c>
      <c r="N5" s="1">
        <f t="shared" si="9"/>
        <v>0.71325635006100208</v>
      </c>
      <c r="O5" s="1">
        <f t="shared" si="4"/>
        <v>6.996165882396701E-5</v>
      </c>
      <c r="P5" s="1">
        <f t="shared" si="5"/>
        <v>0.12722021690980978</v>
      </c>
      <c r="Q5" s="1">
        <f t="shared" si="17"/>
        <v>3.9997860527549844E-3</v>
      </c>
      <c r="R5" s="1">
        <f t="shared" si="6"/>
        <v>0.32043051083510293</v>
      </c>
      <c r="S5" s="1">
        <f t="shared" si="18"/>
        <v>1.6662391547649592E-3</v>
      </c>
      <c r="T5" s="1">
        <f t="shared" si="7"/>
        <v>0.18480036439134703</v>
      </c>
      <c r="U5" s="1">
        <f t="shared" si="19"/>
        <v>8.1901319875504978E-3</v>
      </c>
      <c r="V5" s="1">
        <f t="shared" si="20"/>
        <v>0.43381330486397279</v>
      </c>
      <c r="W5" s="1">
        <f t="shared" si="21"/>
        <v>-0.33204481872821823</v>
      </c>
      <c r="X5" s="1">
        <f t="shared" si="22"/>
        <v>-0.10176848613575426</v>
      </c>
      <c r="Y5" s="1">
        <f t="shared" si="23"/>
        <v>-9.0466997291754787E-3</v>
      </c>
      <c r="Z5" s="1">
        <f t="shared" si="24"/>
        <v>0.51522926941019564</v>
      </c>
      <c r="AA5" s="1">
        <f t="shared" si="25"/>
        <v>-0.33325009979843545</v>
      </c>
      <c r="AB5" s="1">
        <f t="shared" si="26"/>
        <v>-0.18197916961176028</v>
      </c>
      <c r="AC5" s="1">
        <f t="shared" si="27"/>
        <v>-4.7585540080403834E-3</v>
      </c>
      <c r="AD5" s="1">
        <f t="shared" si="28"/>
        <v>0.29880778908410727</v>
      </c>
      <c r="AE5" s="1">
        <f t="shared" si="29"/>
        <v>-0.33004619851348138</v>
      </c>
      <c r="AF5" s="1">
        <f t="shared" si="30"/>
        <v>3.1238409429374281E-2</v>
      </c>
      <c r="AG5" s="1">
        <f t="shared" si="31"/>
        <v>-1.6157385305987482E-2</v>
      </c>
      <c r="AH5" s="1">
        <f t="shared" si="10"/>
        <v>1.4545454545454546E-4</v>
      </c>
      <c r="AI5" s="10">
        <f t="shared" si="11"/>
        <v>0.99242749970547839</v>
      </c>
      <c r="AK5" s="1">
        <v>6.3610449999999498E-3</v>
      </c>
      <c r="AL5" s="1">
        <v>0.14302875683593699</v>
      </c>
      <c r="AM5" s="1">
        <v>8.7338967675781306E-8</v>
      </c>
      <c r="AN5" s="1">
        <v>2.03095919536132E-5</v>
      </c>
      <c r="AO5" s="1">
        <v>1.6205587499999901E-3</v>
      </c>
      <c r="AP5" s="1">
        <v>1.0095353725585901E-6</v>
      </c>
      <c r="AQ5" s="1">
        <v>2.3449850244140601E-3</v>
      </c>
      <c r="AR5" s="1">
        <v>-1.3150164584960901E-5</v>
      </c>
      <c r="AS5" s="1">
        <v>-7.0478498286132796E-7</v>
      </c>
      <c r="AT5" s="1">
        <v>2.30014134765624E-7</v>
      </c>
      <c r="AU5" s="1">
        <v>6.1229556411132798E-9</v>
      </c>
      <c r="AV5" s="1">
        <v>4.1826406933593701E-4</v>
      </c>
      <c r="AW5" s="1">
        <v>1.0534848364257799E-3</v>
      </c>
      <c r="AX5" s="1">
        <v>-2.6926836132812401E-5</v>
      </c>
      <c r="AY5" s="1">
        <v>3.8266114467773402E-7</v>
      </c>
      <c r="AZ5" s="1">
        <v>5.47812278808593E-6</v>
      </c>
      <c r="BA5" s="1">
        <v>4.2173069495605398E-8</v>
      </c>
      <c r="BB5" s="1">
        <v>6.0757129882812403E-4</v>
      </c>
      <c r="BC5" s="5">
        <v>-1.64550783345344E-12</v>
      </c>
      <c r="BD5" s="1">
        <v>3.8369140615084501E-13</v>
      </c>
      <c r="BE5" s="1">
        <v>3.5803710935678098E-11</v>
      </c>
      <c r="BF5" s="1">
        <v>22.156363330078101</v>
      </c>
      <c r="BG5" s="1">
        <v>9.2430756369677701E-3</v>
      </c>
      <c r="BH5" s="1">
        <v>-2.9059203400878902E-2</v>
      </c>
      <c r="BI5" s="1">
        <v>1.6994140626195701E-9</v>
      </c>
      <c r="BJ5" s="1">
        <v>-4.5839843753842001E-12</v>
      </c>
      <c r="BK5" s="1">
        <v>7.1147460934614297E-10</v>
      </c>
    </row>
    <row r="6" spans="1:63" x14ac:dyDescent="0.45">
      <c r="A6" s="4" t="s">
        <v>19</v>
      </c>
      <c r="B6" s="4">
        <f>(3.2/32)*($B$1/$AH$2)</f>
        <v>39.42029916511401</v>
      </c>
      <c r="D6" s="1">
        <f t="shared" si="12"/>
        <v>8.5407699999999996E-3</v>
      </c>
      <c r="E6" s="1">
        <f t="shared" si="13"/>
        <v>3.3736041499999998</v>
      </c>
      <c r="F6" s="1">
        <f t="shared" si="14"/>
        <v>3.3302579204032599</v>
      </c>
      <c r="G6" s="1">
        <f t="shared" si="15"/>
        <v>1.1807523812476943</v>
      </c>
      <c r="H6" s="1">
        <f t="shared" si="16"/>
        <v>0.73628288486754156</v>
      </c>
      <c r="I6" s="1">
        <f t="shared" si="0"/>
        <v>0.44446949638015276</v>
      </c>
      <c r="J6" s="1">
        <f t="shared" si="1"/>
        <v>1.825898324249263</v>
      </c>
      <c r="K6" s="1">
        <f t="shared" si="2"/>
        <v>4.065520745160027E-3</v>
      </c>
      <c r="L6" s="1">
        <f t="shared" si="3"/>
        <v>0.53154091750096555</v>
      </c>
      <c r="M6" s="1">
        <f t="shared" si="8"/>
        <v>2.897648329670937E-2</v>
      </c>
      <c r="N6" s="1">
        <f t="shared" si="9"/>
        <v>1.2585785362026525</v>
      </c>
      <c r="O6" s="1">
        <f t="shared" si="4"/>
        <v>2.1839670759784998E-4</v>
      </c>
      <c r="P6" s="1">
        <f t="shared" si="5"/>
        <v>0.21376883682483272</v>
      </c>
      <c r="Q6" s="1">
        <f t="shared" si="17"/>
        <v>9.6535383343269738E-3</v>
      </c>
      <c r="R6" s="1">
        <f t="shared" si="6"/>
        <v>0.56731978804661043</v>
      </c>
      <c r="S6" s="1">
        <f t="shared" si="18"/>
        <v>3.8471240375621773E-3</v>
      </c>
      <c r="T6" s="1">
        <f t="shared" si="7"/>
        <v>0.31777208067613288</v>
      </c>
      <c r="U6" s="1">
        <f t="shared" si="19"/>
        <v>1.9322944962382398E-2</v>
      </c>
      <c r="V6" s="1">
        <f t="shared" si="20"/>
        <v>0.43985940091287951</v>
      </c>
      <c r="W6" s="1">
        <f t="shared" si="21"/>
        <v>-0.33161175275059335</v>
      </c>
      <c r="X6" s="1">
        <f t="shared" si="22"/>
        <v>-0.10824764816228616</v>
      </c>
      <c r="Y6" s="1">
        <f t="shared" si="23"/>
        <v>-1.2270347177318451E-2</v>
      </c>
      <c r="Z6" s="1">
        <f t="shared" si="24"/>
        <v>0.5213507575708527</v>
      </c>
      <c r="AA6" s="1">
        <f t="shared" si="25"/>
        <v>-0.33318502300853392</v>
      </c>
      <c r="AB6" s="1">
        <f t="shared" si="26"/>
        <v>-0.18816573456231878</v>
      </c>
      <c r="AC6" s="1">
        <f t="shared" si="27"/>
        <v>-6.5555906111165818E-3</v>
      </c>
      <c r="AD6" s="1">
        <f t="shared" si="28"/>
        <v>0.30486545496032319</v>
      </c>
      <c r="AE6" s="1">
        <f t="shared" si="29"/>
        <v>-0.3290055627338952</v>
      </c>
      <c r="AF6" s="1">
        <f t="shared" si="30"/>
        <v>2.4140107773572062E-2</v>
      </c>
      <c r="AG6" s="1">
        <f t="shared" si="31"/>
        <v>-2.1737087831394813E-2</v>
      </c>
      <c r="AH6" s="1">
        <f t="shared" si="10"/>
        <v>1.4545454545454546E-4</v>
      </c>
      <c r="AI6" s="10">
        <f t="shared" si="11"/>
        <v>0.988966166228055</v>
      </c>
      <c r="AK6" s="1">
        <v>8.5407699999999996E-3</v>
      </c>
      <c r="AL6" s="1">
        <v>0.19095238330078099</v>
      </c>
      <c r="AM6" s="1">
        <v>2.2183503203124899E-7</v>
      </c>
      <c r="AN6" s="1">
        <v>2.73150543457031E-5</v>
      </c>
      <c r="AO6" s="1">
        <v>2.03187662109374E-3</v>
      </c>
      <c r="AP6" s="1">
        <v>2.41373440722656E-6</v>
      </c>
      <c r="AQ6" s="1">
        <v>4.1378500439453103E-3</v>
      </c>
      <c r="AR6" s="1">
        <v>-3.1738102050781203E-5</v>
      </c>
      <c r="AS6" s="1">
        <v>-1.6019741039062499E-6</v>
      </c>
      <c r="AT6" s="1">
        <v>7.1802656738281195E-7</v>
      </c>
      <c r="AU6" s="1">
        <v>1.4954645141601499E-8</v>
      </c>
      <c r="AV6" s="1">
        <v>7.0281143798828097E-4</v>
      </c>
      <c r="AW6" s="1">
        <v>1.8651869091796799E-3</v>
      </c>
      <c r="AX6" s="1">
        <v>-6.3528374560546796E-5</v>
      </c>
      <c r="AY6" s="1">
        <v>5.7842462470703101E-7</v>
      </c>
      <c r="AZ6" s="1">
        <v>1.26482550830078E-5</v>
      </c>
      <c r="BA6" s="1">
        <v>1.01471889092773E-7</v>
      </c>
      <c r="BB6" s="1">
        <v>1.0447446704101499E-3</v>
      </c>
      <c r="BC6" s="5">
        <v>-3.2681640600289701E-11</v>
      </c>
      <c r="BD6" s="1">
        <v>2.1918603513891999E-12</v>
      </c>
      <c r="BE6" s="1">
        <v>-5.11523437515402E-11</v>
      </c>
      <c r="BF6" s="1">
        <v>21.6986989746093</v>
      </c>
      <c r="BG6" s="1">
        <v>9.8041459677538998E-3</v>
      </c>
      <c r="BH6" s="1">
        <v>-2.8702806339843699E-2</v>
      </c>
      <c r="BI6" s="1">
        <v>-3.9458007827713001E-10</v>
      </c>
      <c r="BJ6" s="1">
        <v>-1.7564501953922001E-11</v>
      </c>
      <c r="BK6" s="1">
        <v>6.1425781246615501E-10</v>
      </c>
    </row>
    <row r="7" spans="1:63" x14ac:dyDescent="0.45">
      <c r="D7" s="1">
        <f t="shared" si="12"/>
        <v>1.09100999999999E-2</v>
      </c>
      <c r="E7" s="1">
        <f t="shared" si="13"/>
        <v>4.3094894999999607</v>
      </c>
      <c r="F7" s="1">
        <f t="shared" si="14"/>
        <v>4.2146276827799207</v>
      </c>
      <c r="G7" s="1">
        <f t="shared" si="15"/>
        <v>1.8386188504591081</v>
      </c>
      <c r="H7" s="1">
        <f t="shared" si="16"/>
        <v>1.1476052709840416</v>
      </c>
      <c r="I7" s="1">
        <f t="shared" si="0"/>
        <v>0.69101357947506648</v>
      </c>
      <c r="J7" s="1">
        <f t="shared" si="1"/>
        <v>2.8667519137061044</v>
      </c>
      <c r="K7" s="1">
        <f t="shared" si="2"/>
        <v>8.1266543452510002E-3</v>
      </c>
      <c r="L7" s="1">
        <f t="shared" si="3"/>
        <v>0.80235913286686078</v>
      </c>
      <c r="M7" s="1">
        <f t="shared" si="8"/>
        <v>5.8277118364538347E-2</v>
      </c>
      <c r="N7" s="1">
        <f t="shared" si="9"/>
        <v>1.9762773137459684</v>
      </c>
      <c r="O7" s="1">
        <f t="shared" si="4"/>
        <v>5.5603079192493503E-4</v>
      </c>
      <c r="P7" s="1">
        <f t="shared" si="5"/>
        <v>0.31837719743019005</v>
      </c>
      <c r="Q7" s="1">
        <f t="shared" si="17"/>
        <v>1.9898062998468743E-2</v>
      </c>
      <c r="R7" s="1">
        <f t="shared" si="6"/>
        <v>0.89047459996013623</v>
      </c>
      <c r="S7" s="1">
        <f t="shared" si="18"/>
        <v>7.5706235533260649E-3</v>
      </c>
      <c r="T7" s="1">
        <f t="shared" si="7"/>
        <v>0.48398193543667073</v>
      </c>
      <c r="U7" s="1">
        <f t="shared" si="19"/>
        <v>3.83790553660696E-2</v>
      </c>
      <c r="V7" s="1">
        <f t="shared" si="20"/>
        <v>0.44626052131203503</v>
      </c>
      <c r="W7" s="1">
        <f t="shared" si="21"/>
        <v>-0.33112334447587605</v>
      </c>
      <c r="X7" s="1">
        <f t="shared" si="22"/>
        <v>-0.11513717683615896</v>
      </c>
      <c r="Y7" s="1">
        <f t="shared" si="23"/>
        <v>-1.584806942177994E-2</v>
      </c>
      <c r="Z7" s="1">
        <f t="shared" si="24"/>
        <v>0.52771068751338257</v>
      </c>
      <c r="AA7" s="1">
        <f t="shared" si="25"/>
        <v>-0.33309107634568103</v>
      </c>
      <c r="AB7" s="1">
        <f t="shared" si="26"/>
        <v>-0.19461961116770143</v>
      </c>
      <c r="AC7" s="1">
        <f t="shared" si="27"/>
        <v>-8.6693846314450408E-3</v>
      </c>
      <c r="AD7" s="1">
        <f t="shared" si="28"/>
        <v>0.31099163104478483</v>
      </c>
      <c r="AE7" s="1">
        <f t="shared" si="29"/>
        <v>-0.32785542104753052</v>
      </c>
      <c r="AF7" s="1">
        <f t="shared" si="30"/>
        <v>1.6863790002745793E-2</v>
      </c>
      <c r="AG7" s="1">
        <f t="shared" si="31"/>
        <v>-2.777011661277665E-2</v>
      </c>
      <c r="AH7" s="1">
        <f t="shared" si="10"/>
        <v>1.4545454545454546E-4</v>
      </c>
      <c r="AI7" s="10">
        <f t="shared" si="11"/>
        <v>0.98539871932747691</v>
      </c>
      <c r="AK7" s="1">
        <v>1.09100999999999E-2</v>
      </c>
      <c r="AL7" s="1">
        <v>0.24166092236328099</v>
      </c>
      <c r="AM7" s="1">
        <v>4.1108926914062399E-7</v>
      </c>
      <c r="AN7" s="1">
        <v>3.5051890373535101E-5</v>
      </c>
      <c r="AO7" s="1">
        <v>2.5584527734374999E-3</v>
      </c>
      <c r="AP7" s="1">
        <v>4.9223452363281199E-6</v>
      </c>
      <c r="AQ7" s="1">
        <v>6.49744051269531E-3</v>
      </c>
      <c r="AR7" s="1">
        <v>-6.5419199902343707E-5</v>
      </c>
      <c r="AS7" s="1">
        <v>-3.1270714067382802E-6</v>
      </c>
      <c r="AT7" s="1">
        <v>1.8280718847656199E-6</v>
      </c>
      <c r="AU7" s="1">
        <v>3.28029199511718E-8</v>
      </c>
      <c r="AV7" s="1">
        <v>1.0467341230468699E-3</v>
      </c>
      <c r="AW7" s="1">
        <v>2.9276284765624998E-3</v>
      </c>
      <c r="AX7" s="1">
        <v>-1.26179472607421E-4</v>
      </c>
      <c r="AY7" s="1">
        <v>8.20147669433593E-7</v>
      </c>
      <c r="AZ7" s="1">
        <v>2.4890067724609301E-5</v>
      </c>
      <c r="BA7" s="1">
        <v>1.4013802998437501E-7</v>
      </c>
      <c r="BB7" s="1">
        <v>1.59119563476562E-3</v>
      </c>
      <c r="BC7" s="5">
        <v>2.7636718753071501E-11</v>
      </c>
      <c r="BD7" s="1">
        <v>-3.6328124600729998E-14</v>
      </c>
      <c r="BE7" s="1">
        <v>2.6684570290577002E-12</v>
      </c>
      <c r="BF7" s="1">
        <v>20.955779931640599</v>
      </c>
      <c r="BG7" s="1">
        <v>7.2332011148437498E-3</v>
      </c>
      <c r="BH7" s="1">
        <v>-2.80760970781249E-2</v>
      </c>
      <c r="BI7" s="1">
        <v>-1.6949707029125E-9</v>
      </c>
      <c r="BJ7" s="1">
        <v>-2.73291015608714E-11</v>
      </c>
      <c r="BK7" s="1">
        <v>5.1298828124408997E-10</v>
      </c>
    </row>
    <row r="8" spans="1:63" x14ac:dyDescent="0.45">
      <c r="D8" s="1">
        <f t="shared" si="12"/>
        <v>1.3482199999999901E-2</v>
      </c>
      <c r="E8" s="1">
        <f t="shared" si="13"/>
        <v>5.3254689999999609</v>
      </c>
      <c r="F8" s="1">
        <f t="shared" si="14"/>
        <v>5.1351076427610653</v>
      </c>
      <c r="G8" s="1">
        <f t="shared" si="15"/>
        <v>2.6163956821197027</v>
      </c>
      <c r="H8" s="1">
        <f t="shared" si="16"/>
        <v>1.6369494186843883</v>
      </c>
      <c r="I8" s="1">
        <f t="shared" si="0"/>
        <v>0.97944626343531427</v>
      </c>
      <c r="J8" s="1">
        <f t="shared" si="1"/>
        <v>4.1153692044907881</v>
      </c>
      <c r="K8" s="1">
        <f t="shared" si="2"/>
        <v>1.4598404831975177E-2</v>
      </c>
      <c r="L8" s="1">
        <f t="shared" si="3"/>
        <v>1.102823754916642</v>
      </c>
      <c r="M8" s="1">
        <f t="shared" si="8"/>
        <v>0.10360123916585215</v>
      </c>
      <c r="N8" s="1">
        <f t="shared" si="9"/>
        <v>2.840276292264611</v>
      </c>
      <c r="O8" s="1">
        <f t="shared" si="4"/>
        <v>1.2320222151805218E-3</v>
      </c>
      <c r="P8" s="1">
        <f t="shared" si="5"/>
        <v>0.43239052288898494</v>
      </c>
      <c r="Q8" s="1">
        <f t="shared" si="17"/>
        <v>3.6621085510227892E-2</v>
      </c>
      <c r="R8" s="1">
        <f t="shared" si="6"/>
        <v>1.2750929122261767</v>
      </c>
      <c r="S8" s="1">
        <f t="shared" si="18"/>
        <v>1.3366382616794655E-2</v>
      </c>
      <c r="T8" s="1">
        <f t="shared" si="7"/>
        <v>0.67043323202765703</v>
      </c>
      <c r="U8" s="1">
        <f t="shared" si="19"/>
        <v>6.6980153655624264E-2</v>
      </c>
      <c r="V8" s="1">
        <f t="shared" si="20"/>
        <v>0.45312439410731792</v>
      </c>
      <c r="W8" s="1">
        <f t="shared" si="21"/>
        <v>-0.3305435403116318</v>
      </c>
      <c r="X8" s="1">
        <f t="shared" si="22"/>
        <v>-0.12258085379568617</v>
      </c>
      <c r="Y8" s="1">
        <f t="shared" si="23"/>
        <v>-1.9798465475588622E-2</v>
      </c>
      <c r="Z8" s="1">
        <f t="shared" si="24"/>
        <v>0.5342183026076639</v>
      </c>
      <c r="AA8" s="1">
        <f t="shared" si="25"/>
        <v>-0.33295701681398399</v>
      </c>
      <c r="AB8" s="1">
        <f t="shared" si="26"/>
        <v>-0.20126128579367994</v>
      </c>
      <c r="AC8" s="1">
        <f t="shared" si="27"/>
        <v>-1.1185771866934091E-2</v>
      </c>
      <c r="AD8" s="1">
        <f t="shared" si="28"/>
        <v>0.31759207208600543</v>
      </c>
      <c r="AE8" s="1">
        <f t="shared" si="29"/>
        <v>-0.32650989486825954</v>
      </c>
      <c r="AF8" s="1">
        <f t="shared" si="30"/>
        <v>8.9178227822541145E-3</v>
      </c>
      <c r="AG8" s="1">
        <f t="shared" si="31"/>
        <v>-3.4192868029685353E-2</v>
      </c>
      <c r="AH8" s="1">
        <f t="shared" si="10"/>
        <v>1.4545454545454546E-4</v>
      </c>
      <c r="AI8" s="10">
        <f t="shared" si="11"/>
        <v>0.98250172731237984</v>
      </c>
      <c r="AK8" s="1">
        <v>1.3482199999999901E-2</v>
      </c>
      <c r="AL8" s="1">
        <v>0.29443997021484303</v>
      </c>
      <c r="AM8" s="1">
        <v>4.7635024218749898E-7</v>
      </c>
      <c r="AN8" s="1">
        <v>4.3487862639648399E-5</v>
      </c>
      <c r="AO8" s="1">
        <v>3.1680278515625001E-3</v>
      </c>
      <c r="AP8" s="1">
        <v>8.9739433740234304E-6</v>
      </c>
      <c r="AQ8" s="1">
        <v>9.3380246386718692E-3</v>
      </c>
      <c r="AR8" s="1">
        <v>-1.2039976523437401E-4</v>
      </c>
      <c r="AS8" s="1">
        <v>-5.3890902381591797E-6</v>
      </c>
      <c r="AT8" s="1">
        <v>4.0505403759765604E-6</v>
      </c>
      <c r="AU8" s="1">
        <v>6.4046188066406202E-8</v>
      </c>
      <c r="AV8" s="1">
        <v>1.42157767089843E-3</v>
      </c>
      <c r="AW8" s="1">
        <v>4.1921446386718698E-3</v>
      </c>
      <c r="AX8" s="1">
        <v>-2.2021178955078101E-4</v>
      </c>
      <c r="AY8" s="1">
        <v>8.7961735864257802E-7</v>
      </c>
      <c r="AZ8" s="1">
        <v>4.3944883300781203E-5</v>
      </c>
      <c r="BA8" s="1">
        <v>3.24249543652343E-7</v>
      </c>
      <c r="BB8" s="1">
        <v>2.2041947314453102E-3</v>
      </c>
      <c r="BC8" s="5">
        <v>7.2680664058803E-11</v>
      </c>
      <c r="BD8" s="1">
        <v>-5.8501464842685499E-12</v>
      </c>
      <c r="BE8" s="1">
        <v>-7.55078125066056E-11</v>
      </c>
      <c r="BF8" s="1">
        <v>19.865835498046799</v>
      </c>
      <c r="BG8" s="1">
        <v>3.5636107289550699E-4</v>
      </c>
      <c r="BH8" s="1">
        <v>-2.7180316930224602E-2</v>
      </c>
      <c r="BI8" s="1">
        <v>-3.4745117188950898E-9</v>
      </c>
      <c r="BJ8" s="1">
        <v>1.1469726558915E-11</v>
      </c>
      <c r="BK8" s="1">
        <v>-6.35498046875503E-10</v>
      </c>
    </row>
    <row r="9" spans="1:63" x14ac:dyDescent="0.45">
      <c r="D9" s="1">
        <f t="shared" si="12"/>
        <v>1.6281E-2</v>
      </c>
      <c r="E9" s="1">
        <f t="shared" si="13"/>
        <v>6.4309950000000002</v>
      </c>
      <c r="F9" s="1">
        <f t="shared" si="14"/>
        <v>6.0733006750157132</v>
      </c>
      <c r="G9" s="1">
        <f t="shared" si="15"/>
        <v>3.4542324021846471</v>
      </c>
      <c r="H9" s="1">
        <f t="shared" si="16"/>
        <v>2.1691378177070875</v>
      </c>
      <c r="I9" s="1">
        <f t="shared" si="0"/>
        <v>1.2850945844775594</v>
      </c>
      <c r="J9" s="1">
        <f t="shared" si="1"/>
        <v>5.4831545740598013</v>
      </c>
      <c r="K9" s="1">
        <f t="shared" si="2"/>
        <v>2.4019610321186616E-2</v>
      </c>
      <c r="L9" s="1">
        <f t="shared" si="3"/>
        <v>1.4012906199883062</v>
      </c>
      <c r="M9" s="1">
        <f t="shared" si="8"/>
        <v>0.16608949688386115</v>
      </c>
      <c r="N9" s="1">
        <f t="shared" si="9"/>
        <v>3.7916695928079265</v>
      </c>
      <c r="O9" s="1">
        <f t="shared" si="4"/>
        <v>2.4414781887679309E-3</v>
      </c>
      <c r="P9" s="1">
        <f t="shared" si="5"/>
        <v>0.54416456441748029</v>
      </c>
      <c r="Q9" s="1">
        <f t="shared" si="17"/>
        <v>6.1157379873990392E-2</v>
      </c>
      <c r="R9" s="1">
        <f t="shared" si="6"/>
        <v>1.6914849812518744</v>
      </c>
      <c r="S9" s="1">
        <f t="shared" si="18"/>
        <v>2.1578132132418684E-2</v>
      </c>
      <c r="T9" s="1">
        <f t="shared" si="7"/>
        <v>0.85712605557082588</v>
      </c>
      <c r="U9" s="1">
        <f t="shared" si="19"/>
        <v>0.10493211700987076</v>
      </c>
      <c r="V9" s="1">
        <f t="shared" si="20"/>
        <v>0.46035306868639642</v>
      </c>
      <c r="W9" s="1">
        <f t="shared" si="21"/>
        <v>-0.32985649571435965</v>
      </c>
      <c r="X9" s="1">
        <f t="shared" si="22"/>
        <v>-0.13049657297203673</v>
      </c>
      <c r="Y9" s="1">
        <f t="shared" si="23"/>
        <v>-2.4041447931936629E-2</v>
      </c>
      <c r="Z9" s="1">
        <f t="shared" si="24"/>
        <v>0.5406705132309102</v>
      </c>
      <c r="AA9" s="1">
        <f t="shared" si="25"/>
        <v>-0.33277055715359094</v>
      </c>
      <c r="AB9" s="1">
        <f t="shared" si="26"/>
        <v>-0.20789995607731926</v>
      </c>
      <c r="AC9" s="1">
        <f t="shared" si="27"/>
        <v>-1.409716325416278E-2</v>
      </c>
      <c r="AD9" s="1">
        <f t="shared" si="28"/>
        <v>0.32478358727431539</v>
      </c>
      <c r="AE9" s="1">
        <f t="shared" si="29"/>
        <v>-0.32493779093783293</v>
      </c>
      <c r="AF9" s="1">
        <f t="shared" si="30"/>
        <v>1.5420366351764914E-4</v>
      </c>
      <c r="AG9" s="1">
        <f t="shared" si="31"/>
        <v>-4.0826612405549009E-2</v>
      </c>
      <c r="AH9" s="1">
        <f t="shared" si="10"/>
        <v>1.4545454545454546E-4</v>
      </c>
      <c r="AI9" s="10">
        <f t="shared" si="11"/>
        <v>0.98091330151657563</v>
      </c>
      <c r="AK9" s="1">
        <v>1.6281E-2</v>
      </c>
      <c r="AL9" s="1">
        <v>0.34823466113281198</v>
      </c>
      <c r="AM9" s="1">
        <v>5.5665488085937498E-7</v>
      </c>
      <c r="AN9" s="1">
        <v>5.32105884326171E-5</v>
      </c>
      <c r="AO9" s="1">
        <v>3.8051803808593701E-3</v>
      </c>
      <c r="AP9" s="1">
        <v>1.49977177490234E-5</v>
      </c>
      <c r="AQ9" s="1">
        <v>1.24659365625E-2</v>
      </c>
      <c r="AR9" s="1">
        <v>-2.01068157226562E-4</v>
      </c>
      <c r="AS9" s="1">
        <v>-8.3460093072753901E-6</v>
      </c>
      <c r="AT9" s="1">
        <v>8.0268893359374996E-6</v>
      </c>
      <c r="AU9" s="1">
        <v>1.11822378798828E-7</v>
      </c>
      <c r="AV9" s="1">
        <v>1.7890590869140599E-3</v>
      </c>
      <c r="AW9" s="1">
        <v>5.5611239208984298E-3</v>
      </c>
      <c r="AX9" s="1">
        <v>-3.4498710449218698E-4</v>
      </c>
      <c r="AY9" s="1">
        <v>9.917961494628911E-7</v>
      </c>
      <c r="AZ9" s="1">
        <v>7.0942791748046803E-5</v>
      </c>
      <c r="BA9" s="1">
        <v>3.43290132377929E-7</v>
      </c>
      <c r="BB9" s="1">
        <v>2.8179879003906198E-3</v>
      </c>
      <c r="BC9" s="5">
        <v>3.1196289082264898E-11</v>
      </c>
      <c r="BD9" s="1">
        <v>4.6116699216906396E-12</v>
      </c>
      <c r="BE9" s="1">
        <v>2.1473632815422299E-11</v>
      </c>
      <c r="BF9" s="1">
        <v>18.417506738281201</v>
      </c>
      <c r="BG9" s="1">
        <v>-7.9323590914355396E-3</v>
      </c>
      <c r="BH9" s="1">
        <v>-2.6125309184150299E-2</v>
      </c>
      <c r="BI9" s="1">
        <v>-9.9160156247171502E-9</v>
      </c>
      <c r="BJ9" s="1">
        <v>-2.3109863277951801E-11</v>
      </c>
      <c r="BK9" s="1">
        <v>6.3344726567986102E-10</v>
      </c>
    </row>
    <row r="10" spans="1:63" x14ac:dyDescent="0.45">
      <c r="B10" s="7"/>
      <c r="D10" s="1">
        <f t="shared" si="12"/>
        <v>1.9321249999999901E-2</v>
      </c>
      <c r="E10" s="1">
        <f t="shared" si="13"/>
        <v>7.6318937499999606</v>
      </c>
      <c r="F10" s="1">
        <f t="shared" si="14"/>
        <v>7.0069047917326461</v>
      </c>
      <c r="G10" s="1">
        <f t="shared" si="15"/>
        <v>4.2751443209098499</v>
      </c>
      <c r="H10" s="1">
        <f t="shared" si="16"/>
        <v>2.6974328639967853</v>
      </c>
      <c r="I10" s="1">
        <f t="shared" si="0"/>
        <v>1.5777114569130644</v>
      </c>
      <c r="J10" s="1">
        <f t="shared" si="1"/>
        <v>6.8489530025361143</v>
      </c>
      <c r="K10" s="1">
        <f t="shared" si="2"/>
        <v>3.6870748050055559E-2</v>
      </c>
      <c r="L10" s="1">
        <f t="shared" si="3"/>
        <v>1.6644648912335298</v>
      </c>
      <c r="M10" s="1">
        <f t="shared" si="8"/>
        <v>0.24291195745595778</v>
      </c>
      <c r="N10" s="1">
        <f t="shared" si="9"/>
        <v>4.7480841725377614</v>
      </c>
      <c r="O10" s="1">
        <f t="shared" si="4"/>
        <v>4.3754732812280369E-3</v>
      </c>
      <c r="P10" s="1">
        <f t="shared" si="5"/>
        <v>0.64240608217458151</v>
      </c>
      <c r="Q10" s="1">
        <f t="shared" si="17"/>
        <v>9.3150141902251918E-2</v>
      </c>
      <c r="R10" s="1">
        <f t="shared" si="6"/>
        <v>2.1008688299983529</v>
      </c>
      <c r="S10" s="1">
        <f t="shared" si="18"/>
        <v>3.249527476882752E-2</v>
      </c>
      <c r="T10" s="1">
        <f t="shared" si="7"/>
        <v>1.0220588090589482</v>
      </c>
      <c r="U10" s="1">
        <f t="shared" si="19"/>
        <v>0.14976181555370585</v>
      </c>
      <c r="V10" s="1">
        <f t="shared" si="20"/>
        <v>0.4676867596068856</v>
      </c>
      <c r="W10" s="1">
        <f t="shared" si="21"/>
        <v>-0.32902111071786277</v>
      </c>
      <c r="X10" s="1">
        <f t="shared" si="22"/>
        <v>-0.13866564888902277</v>
      </c>
      <c r="Y10" s="1">
        <f t="shared" si="23"/>
        <v>-2.8409796163824066E-2</v>
      </c>
      <c r="Z10" s="1">
        <f t="shared" si="24"/>
        <v>0.54677831576671632</v>
      </c>
      <c r="AA10" s="1">
        <f t="shared" si="25"/>
        <v>-0.33252228937008432</v>
      </c>
      <c r="AB10" s="1">
        <f t="shared" si="26"/>
        <v>-0.21425602639663191</v>
      </c>
      <c r="AC10" s="1">
        <f t="shared" si="27"/>
        <v>-1.7266443058796169E-2</v>
      </c>
      <c r="AD10" s="1">
        <f t="shared" si="28"/>
        <v>0.33246294417766781</v>
      </c>
      <c r="AE10" s="1">
        <f t="shared" si="29"/>
        <v>-0.32303510211163466</v>
      </c>
      <c r="AF10" s="1">
        <f t="shared" si="30"/>
        <v>-9.4278420660330875E-3</v>
      </c>
      <c r="AG10" s="1">
        <f t="shared" si="31"/>
        <v>-4.7461725303918512E-2</v>
      </c>
      <c r="AH10" s="1">
        <f t="shared" si="10"/>
        <v>1.4545454545454546E-4</v>
      </c>
      <c r="AI10" s="10">
        <f t="shared" si="11"/>
        <v>0.9802275550113948</v>
      </c>
      <c r="AK10" s="1">
        <v>1.9321249999999901E-2</v>
      </c>
      <c r="AL10" s="1">
        <v>0.40176622998046801</v>
      </c>
      <c r="AM10" s="1">
        <v>1.03815923828124E-7</v>
      </c>
      <c r="AN10" s="1">
        <v>6.3150964179687496E-5</v>
      </c>
      <c r="AO10" s="1">
        <v>4.4036387792968697E-3</v>
      </c>
      <c r="AP10" s="1">
        <v>2.33266830957031E-5</v>
      </c>
      <c r="AQ10" s="1">
        <v>1.5610357031249999E-2</v>
      </c>
      <c r="AR10" s="1">
        <v>-3.0625130468749898E-4</v>
      </c>
      <c r="AS10" s="1">
        <v>-1.18328521353515E-5</v>
      </c>
      <c r="AT10" s="1">
        <v>1.43853178710937E-5</v>
      </c>
      <c r="AU10" s="1">
        <v>1.8304569623535101E-7</v>
      </c>
      <c r="AV10" s="1">
        <v>2.1120493945312401E-3</v>
      </c>
      <c r="AW10" s="1">
        <v>6.9070621582031201E-3</v>
      </c>
      <c r="AX10" s="1">
        <v>-4.9237446630859304E-4</v>
      </c>
      <c r="AY10" s="1">
        <v>1.20537449389648E-6</v>
      </c>
      <c r="AZ10" s="1">
        <v>1.06835267138671E-4</v>
      </c>
      <c r="BA10" s="1">
        <v>5.7709843582519505E-7</v>
      </c>
      <c r="BB10" s="1">
        <v>3.3602401171874902E-3</v>
      </c>
      <c r="BC10" s="5">
        <v>1.3974609372523199E-10</v>
      </c>
      <c r="BD10" s="1">
        <v>-4.1997070320447301E-12</v>
      </c>
      <c r="BE10" s="1">
        <v>2.2051757795536201E-11</v>
      </c>
      <c r="BF10" s="1">
        <v>16.665584521484298</v>
      </c>
      <c r="BG10" s="1">
        <v>-1.27111139455078E-2</v>
      </c>
      <c r="BH10" s="1">
        <v>-2.45567940534667E-2</v>
      </c>
      <c r="BI10" s="1">
        <v>1.30009765634902E-9</v>
      </c>
      <c r="BJ10" s="1">
        <v>-3.7470214840033702E-11</v>
      </c>
      <c r="BK10" s="1">
        <v>-7.7625000037109303E-11</v>
      </c>
    </row>
    <row r="11" spans="1:63" x14ac:dyDescent="0.45">
      <c r="D11" s="1">
        <f t="shared" si="12"/>
        <v>2.2628399999999899E-2</v>
      </c>
      <c r="E11" s="1">
        <f t="shared" si="13"/>
        <v>8.93821799999996</v>
      </c>
      <c r="F11" s="1">
        <f t="shared" si="14"/>
        <v>7.9131074774533925</v>
      </c>
      <c r="G11" s="1">
        <f t="shared" si="15"/>
        <v>5.0047844627994706</v>
      </c>
      <c r="H11" s="1">
        <f t="shared" si="16"/>
        <v>3.1748439395071113</v>
      </c>
      <c r="I11" s="1">
        <f t="shared" si="0"/>
        <v>1.8299405232923589</v>
      </c>
      <c r="J11" s="1">
        <f t="shared" si="1"/>
        <v>8.088040043693919</v>
      </c>
      <c r="K11" s="1">
        <f t="shared" si="2"/>
        <v>5.3172979598555381E-2</v>
      </c>
      <c r="L11" s="1">
        <f t="shared" si="3"/>
        <v>1.8683559023064671</v>
      </c>
      <c r="M11" s="1">
        <f t="shared" si="8"/>
        <v>0.32786593868707958</v>
      </c>
      <c r="N11" s="1">
        <f t="shared" si="9"/>
        <v>5.6227186048834703</v>
      </c>
      <c r="O11" s="1">
        <f t="shared" si="4"/>
        <v>7.1588726599520845E-3</v>
      </c>
      <c r="P11" s="1">
        <f t="shared" si="5"/>
        <v>0.71981040147080078</v>
      </c>
      <c r="Q11" s="1">
        <f t="shared" si="17"/>
        <v>0.13039396521113666</v>
      </c>
      <c r="R11" s="1">
        <f t="shared" si="6"/>
        <v>2.4653214388104479</v>
      </c>
      <c r="S11" s="1">
        <f t="shared" si="18"/>
        <v>4.6014106938603298E-2</v>
      </c>
      <c r="T11" s="1">
        <f t="shared" si="7"/>
        <v>1.1485455008356664</v>
      </c>
      <c r="U11" s="1">
        <f t="shared" si="19"/>
        <v>0.19747197347594292</v>
      </c>
      <c r="V11" s="1">
        <f t="shared" si="20"/>
        <v>0.47469747236991594</v>
      </c>
      <c r="W11" s="1">
        <f t="shared" si="21"/>
        <v>-0.32802111859224009</v>
      </c>
      <c r="X11" s="1">
        <f t="shared" si="22"/>
        <v>-0.14667635377767574</v>
      </c>
      <c r="Y11" s="1">
        <f t="shared" si="23"/>
        <v>-3.2755250613098814E-2</v>
      </c>
      <c r="Z11" s="1">
        <f t="shared" si="24"/>
        <v>0.5521776889433061</v>
      </c>
      <c r="AA11" s="1">
        <f t="shared" si="25"/>
        <v>-0.33220589639527337</v>
      </c>
      <c r="AB11" s="1">
        <f t="shared" si="26"/>
        <v>-0.21997179254803254</v>
      </c>
      <c r="AC11" s="1">
        <f t="shared" si="27"/>
        <v>-2.0535492089633244E-2</v>
      </c>
      <c r="AD11" s="1">
        <f t="shared" si="28"/>
        <v>0.34027365209342136</v>
      </c>
      <c r="AE11" s="1">
        <f t="shared" si="29"/>
        <v>-0.32076076434737072</v>
      </c>
      <c r="AF11" s="1">
        <f t="shared" si="30"/>
        <v>-1.95128877460507E-2</v>
      </c>
      <c r="AG11" s="1">
        <f t="shared" si="31"/>
        <v>-5.3955844728947502E-2</v>
      </c>
      <c r="AH11" s="1">
        <f t="shared" si="10"/>
        <v>1.4545454545454546E-4</v>
      </c>
      <c r="AI11" s="10">
        <f t="shared" si="11"/>
        <v>0.97905813995868263</v>
      </c>
      <c r="AK11" s="1">
        <v>2.2628399999999899E-2</v>
      </c>
      <c r="AL11" s="1">
        <v>0.45372663867187402</v>
      </c>
      <c r="AM11" s="1">
        <v>-9.22858704589844E-7</v>
      </c>
      <c r="AN11" s="1">
        <v>7.2617400083007806E-5</v>
      </c>
      <c r="AO11" s="1">
        <v>4.9034682421874899E-3</v>
      </c>
      <c r="AP11" s="1">
        <v>3.4129151938476501E-5</v>
      </c>
      <c r="AQ11" s="1">
        <v>1.8485907519531199E-2</v>
      </c>
      <c r="AR11" s="1">
        <v>-4.2869845556640598E-4</v>
      </c>
      <c r="AS11" s="1">
        <v>-1.5425709262206999E-5</v>
      </c>
      <c r="AT11" s="1">
        <v>2.35363473144531E-5</v>
      </c>
      <c r="AU11" s="1">
        <v>2.8695022248535101E-7</v>
      </c>
      <c r="AV11" s="1">
        <v>2.3665328906250001E-3</v>
      </c>
      <c r="AW11" s="1">
        <v>8.1052791943359292E-3</v>
      </c>
      <c r="AX11" s="1">
        <v>-6.4923196337890595E-4</v>
      </c>
      <c r="AY11" s="1">
        <v>2.0782820156249999E-6</v>
      </c>
      <c r="AZ11" s="1">
        <v>1.51281361425781E-4</v>
      </c>
      <c r="BA11" s="1">
        <v>8.1431502806640597E-7</v>
      </c>
      <c r="BB11" s="1">
        <v>3.7760925634765601E-3</v>
      </c>
      <c r="BC11" s="5">
        <v>-1.02490233978174E-11</v>
      </c>
      <c r="BD11" s="1">
        <v>-3.6264648423883699E-12</v>
      </c>
      <c r="BE11" s="1">
        <v>-5.2958984367309498E-11</v>
      </c>
      <c r="BF11" s="1">
        <v>14.718932714843699</v>
      </c>
      <c r="BG11" s="1">
        <v>-1.2028846936777301E-2</v>
      </c>
      <c r="BH11" s="1">
        <v>-2.2747647655273401E-2</v>
      </c>
      <c r="BI11" s="1">
        <v>6.4145996091943198E-9</v>
      </c>
      <c r="BJ11" s="1">
        <v>-3.3052246110757502E-11</v>
      </c>
      <c r="BK11" s="1">
        <v>1.87172851529913E-10</v>
      </c>
    </row>
    <row r="12" spans="1:63" x14ac:dyDescent="0.45">
      <c r="B12" s="8"/>
      <c r="D12" s="1">
        <f t="shared" si="12"/>
        <v>2.6218999999999899E-2</v>
      </c>
      <c r="E12" s="1">
        <f t="shared" si="13"/>
        <v>10.356504999999959</v>
      </c>
      <c r="F12" s="1">
        <f t="shared" si="14"/>
        <v>8.7719707928335797</v>
      </c>
      <c r="G12" s="1">
        <f t="shared" si="15"/>
        <v>5.5875825678350646</v>
      </c>
      <c r="H12" s="1">
        <f t="shared" si="16"/>
        <v>3.5636135350489928</v>
      </c>
      <c r="I12" s="1">
        <f t="shared" si="0"/>
        <v>2.0239690327860718</v>
      </c>
      <c r="J12" s="1">
        <f t="shared" si="1"/>
        <v>9.0980184937045578</v>
      </c>
      <c r="K12" s="1">
        <f t="shared" si="2"/>
        <v>7.3254266482179309E-2</v>
      </c>
      <c r="L12" s="1">
        <f t="shared" si="3"/>
        <v>2.0038923754833919</v>
      </c>
      <c r="M12" s="1">
        <f t="shared" si="8"/>
        <v>0.41415057026416535</v>
      </c>
      <c r="N12" s="1">
        <f t="shared" si="9"/>
        <v>6.3419732029742759</v>
      </c>
      <c r="O12" s="1">
        <f t="shared" si="4"/>
        <v>1.0855016494136817E-2</v>
      </c>
      <c r="P12" s="1">
        <f t="shared" si="5"/>
        <v>0.77439885062957303</v>
      </c>
      <c r="Q12" s="1">
        <f t="shared" si="17"/>
        <v>0.17007602586994819</v>
      </c>
      <c r="R12" s="1">
        <f t="shared" si="6"/>
        <v>2.7560452907302819</v>
      </c>
      <c r="S12" s="1">
        <f t="shared" si="18"/>
        <v>6.2399249988042499E-2</v>
      </c>
      <c r="T12" s="1">
        <f t="shared" si="7"/>
        <v>1.229493524853819</v>
      </c>
      <c r="U12" s="1">
        <f t="shared" si="19"/>
        <v>0.24407454439421714</v>
      </c>
      <c r="V12" s="1">
        <f t="shared" si="20"/>
        <v>0.4807949934745181</v>
      </c>
      <c r="W12" s="1">
        <f t="shared" si="21"/>
        <v>-0.32677823856803467</v>
      </c>
      <c r="X12" s="1">
        <f t="shared" si="22"/>
        <v>-0.15401675490648337</v>
      </c>
      <c r="Y12" s="1">
        <f t="shared" si="23"/>
        <v>-3.7059906071744184E-2</v>
      </c>
      <c r="Z12" s="1">
        <f t="shared" si="24"/>
        <v>0.55649003564305111</v>
      </c>
      <c r="AA12" s="1">
        <f t="shared" si="25"/>
        <v>-0.3318102983033876</v>
      </c>
      <c r="AB12" s="1">
        <f t="shared" si="26"/>
        <v>-0.22467973733966357</v>
      </c>
      <c r="AC12" s="1">
        <f t="shared" si="27"/>
        <v>-2.3862860576379808E-2</v>
      </c>
      <c r="AD12" s="1">
        <f t="shared" si="28"/>
        <v>0.34751831164872421</v>
      </c>
      <c r="AE12" s="1">
        <f t="shared" si="29"/>
        <v>-0.31791826299943904</v>
      </c>
      <c r="AF12" s="1">
        <f t="shared" si="30"/>
        <v>-2.9600048649285171E-2</v>
      </c>
      <c r="AG12" s="1">
        <f t="shared" si="31"/>
        <v>-6.0296017488528239E-2</v>
      </c>
      <c r="AH12" s="1">
        <f t="shared" si="10"/>
        <v>1.4545454545454546E-4</v>
      </c>
      <c r="AI12" s="10">
        <f t="shared" si="11"/>
        <v>0.9764214783550097</v>
      </c>
      <c r="AK12" s="1">
        <v>2.6218999999999899E-2</v>
      </c>
      <c r="AL12" s="1">
        <v>0.50297267333984297</v>
      </c>
      <c r="AM12" s="1">
        <v>2.574408359375E-7</v>
      </c>
      <c r="AN12" s="1">
        <v>8.3705463496093705E-5</v>
      </c>
      <c r="AO12" s="1">
        <v>5.2644918212890598E-3</v>
      </c>
      <c r="AP12" s="1">
        <v>4.7394074658203103E-5</v>
      </c>
      <c r="AQ12" s="1">
        <v>2.0850613085937501E-2</v>
      </c>
      <c r="AR12" s="1">
        <v>-5.59161840820312E-4</v>
      </c>
      <c r="AS12" s="1">
        <v>-1.86238077449707E-5</v>
      </c>
      <c r="AT12" s="1">
        <v>3.5688222216796797E-5</v>
      </c>
      <c r="AU12" s="1">
        <v>3.82986891918945E-7</v>
      </c>
      <c r="AV12" s="1">
        <v>2.5460042626953101E-3</v>
      </c>
      <c r="AW12" s="1">
        <v>9.0610969433593692E-3</v>
      </c>
      <c r="AX12" s="1">
        <v>-8.0244802783203104E-4</v>
      </c>
      <c r="AY12" s="1">
        <v>3.1051191918945299E-6</v>
      </c>
      <c r="AZ12" s="1">
        <v>2.05151074707031E-4</v>
      </c>
      <c r="BA12" s="1">
        <v>8.7586448337890501E-7</v>
      </c>
      <c r="BB12" s="1">
        <v>4.0422267578124997E-3</v>
      </c>
      <c r="BC12" s="5">
        <v>1.47656249884333E-11</v>
      </c>
      <c r="BD12" s="1">
        <v>7.0871582022817398E-12</v>
      </c>
      <c r="BE12" s="1">
        <v>9.4053222643173703E-11</v>
      </c>
      <c r="BF12" s="1">
        <v>12.709039892578099</v>
      </c>
      <c r="BG12" s="1">
        <v>-7.2576351206054598E-3</v>
      </c>
      <c r="BH12" s="1">
        <v>-2.0611203985253901E-2</v>
      </c>
      <c r="BI12" s="1">
        <v>7.84863281063209E-10</v>
      </c>
      <c r="BJ12" s="1">
        <v>-2.3811035157053399E-10</v>
      </c>
      <c r="BK12" s="1">
        <v>-1.10636718742445E-9</v>
      </c>
    </row>
    <row r="13" spans="1:63" x14ac:dyDescent="0.45">
      <c r="D13" s="1">
        <f t="shared" si="12"/>
        <v>3.0120449999999899E-2</v>
      </c>
      <c r="E13" s="1">
        <f t="shared" si="13"/>
        <v>11.897577749999961</v>
      </c>
      <c r="F13" s="1">
        <f t="shared" si="14"/>
        <v>9.5686959165867655</v>
      </c>
      <c r="G13" s="1">
        <f t="shared" si="15"/>
        <v>5.9948947152431877</v>
      </c>
      <c r="H13" s="1">
        <f t="shared" si="16"/>
        <v>3.8409651425493672</v>
      </c>
      <c r="I13" s="1">
        <f t="shared" si="0"/>
        <v>2.153929572693821</v>
      </c>
      <c r="J13" s="1">
        <f t="shared" si="1"/>
        <v>9.8166730140682361</v>
      </c>
      <c r="K13" s="1">
        <f t="shared" si="2"/>
        <v>9.7431423474158854E-2</v>
      </c>
      <c r="L13" s="1">
        <f t="shared" si="3"/>
        <v>2.0756849929439811</v>
      </c>
      <c r="M13" s="1">
        <f t="shared" si="8"/>
        <v>0.4969174231052797</v>
      </c>
      <c r="N13" s="1">
        <f t="shared" si="9"/>
        <v>6.8580927123517172</v>
      </c>
      <c r="O13" s="1">
        <f t="shared" si="4"/>
        <v>1.5539976402309429E-2</v>
      </c>
      <c r="P13" s="1">
        <f t="shared" si="5"/>
        <v>0.80829759634470755</v>
      </c>
      <c r="Q13" s="1">
        <f t="shared" si="17"/>
        <v>0.21041145075169626</v>
      </c>
      <c r="R13" s="1">
        <f t="shared" si="6"/>
        <v>2.9585803017165189</v>
      </c>
      <c r="S13" s="1">
        <f t="shared" si="18"/>
        <v>8.1891447071849421E-2</v>
      </c>
      <c r="T13" s="1">
        <f t="shared" si="7"/>
        <v>1.2673873965992735</v>
      </c>
      <c r="U13" s="1">
        <f t="shared" si="19"/>
        <v>0.28650597235358344</v>
      </c>
      <c r="V13" s="1">
        <f t="shared" si="20"/>
        <v>0.48541941215754519</v>
      </c>
      <c r="W13" s="1">
        <f t="shared" si="21"/>
        <v>-0.32520713361656262</v>
      </c>
      <c r="X13" s="1">
        <f t="shared" si="22"/>
        <v>-0.16021227854098244</v>
      </c>
      <c r="Y13" s="1">
        <f t="shared" si="23"/>
        <v>-4.1445050055822524E-2</v>
      </c>
      <c r="Z13" s="1">
        <f t="shared" si="24"/>
        <v>0.55942310389376804</v>
      </c>
      <c r="AA13" s="1">
        <f t="shared" si="25"/>
        <v>-0.3313104073465597</v>
      </c>
      <c r="AB13" s="1">
        <f t="shared" si="26"/>
        <v>-0.22811269654720834</v>
      </c>
      <c r="AC13" s="1">
        <f t="shared" si="27"/>
        <v>-2.7390440025191129E-2</v>
      </c>
      <c r="AD13" s="1">
        <f t="shared" si="28"/>
        <v>0.35345335162228436</v>
      </c>
      <c r="AE13" s="1">
        <f t="shared" si="29"/>
        <v>-0.31432355508663057</v>
      </c>
      <c r="AF13" s="1">
        <f t="shared" si="30"/>
        <v>-3.9129796535653794E-2</v>
      </c>
      <c r="AG13" s="1">
        <f t="shared" si="31"/>
        <v>-6.6507739153992759E-2</v>
      </c>
      <c r="AH13" s="1">
        <f t="shared" si="10"/>
        <v>1.4545454545454546E-4</v>
      </c>
      <c r="AI13" s="10">
        <f t="shared" si="11"/>
        <v>0.97292459008804344</v>
      </c>
      <c r="AK13" s="1">
        <v>3.0120449999999899E-2</v>
      </c>
      <c r="AL13" s="1">
        <v>0.54865579003906195</v>
      </c>
      <c r="AM13" s="1">
        <v>2.4823215234375198E-7</v>
      </c>
      <c r="AN13" s="1">
        <v>1.01295673433593E-4</v>
      </c>
      <c r="AO13" s="1">
        <v>5.4725956396484299E-3</v>
      </c>
      <c r="AP13" s="1">
        <v>6.2968306884765603E-5</v>
      </c>
      <c r="AQ13" s="1">
        <v>2.2547467968749998E-2</v>
      </c>
      <c r="AR13" s="1">
        <v>-6.9177330273437405E-4</v>
      </c>
      <c r="AS13" s="1">
        <v>-2.1043250820068299E-5</v>
      </c>
      <c r="AT13" s="1">
        <v>5.1091044531250001E-5</v>
      </c>
      <c r="AU13" s="1">
        <v>5.2021801845703097E-7</v>
      </c>
      <c r="AV13" s="1">
        <v>2.6574537451171799E-3</v>
      </c>
      <c r="AW13" s="1">
        <v>9.7269747412109305E-3</v>
      </c>
      <c r="AX13" s="1">
        <v>-9.4195055468749905E-4</v>
      </c>
      <c r="AY13" s="1">
        <v>4.0671113729492196E-6</v>
      </c>
      <c r="AZ13" s="1">
        <v>2.6923590234375001E-4</v>
      </c>
      <c r="BA13" s="1">
        <v>1.3890334394042899E-6</v>
      </c>
      <c r="BB13" s="1">
        <v>4.1668110839843701E-3</v>
      </c>
      <c r="BC13" s="5">
        <v>6.7001953156276E-11</v>
      </c>
      <c r="BD13" s="1">
        <v>-2.22001953348595E-12</v>
      </c>
      <c r="BE13" s="1">
        <v>-3.8769042950420599E-11</v>
      </c>
      <c r="BF13" s="1">
        <v>10.759215864257801</v>
      </c>
      <c r="BG13" s="1">
        <v>-1.67423776235351E-3</v>
      </c>
      <c r="BH13" s="1">
        <v>-1.7449864069042899E-2</v>
      </c>
      <c r="BI13" s="1">
        <v>-6.5732421878551703E-9</v>
      </c>
      <c r="BJ13" s="1">
        <v>1.5684082032954E-10</v>
      </c>
      <c r="BK13" s="1">
        <v>3.3652343739579799E-10</v>
      </c>
    </row>
    <row r="14" spans="1:63" x14ac:dyDescent="0.45">
      <c r="D14" s="1">
        <f t="shared" si="12"/>
        <v>3.4361249999999899E-2</v>
      </c>
      <c r="E14" s="1">
        <f t="shared" si="13"/>
        <v>13.57269374999996</v>
      </c>
      <c r="F14" s="1">
        <f t="shared" si="14"/>
        <v>10.294646065727981</v>
      </c>
      <c r="G14" s="1">
        <f t="shared" si="15"/>
        <v>6.2283893289544867</v>
      </c>
      <c r="H14" s="1">
        <f t="shared" si="16"/>
        <v>4.0036866750867119</v>
      </c>
      <c r="I14" s="1">
        <f t="shared" si="0"/>
        <v>2.2247026538677748</v>
      </c>
      <c r="J14" s="1">
        <f t="shared" si="1"/>
        <v>10.234174349228956</v>
      </c>
      <c r="K14" s="1">
        <f t="shared" si="2"/>
        <v>0.12604380439291904</v>
      </c>
      <c r="L14" s="1">
        <f t="shared" si="3"/>
        <v>2.0965605042870976</v>
      </c>
      <c r="M14" s="1">
        <f t="shared" si="8"/>
        <v>0.57213205313608206</v>
      </c>
      <c r="N14" s="1">
        <f t="shared" si="9"/>
        <v>7.1606503170926699</v>
      </c>
      <c r="O14" s="1">
        <f t="shared" si="4"/>
        <v>2.1254259959050888E-2</v>
      </c>
      <c r="P14" s="1">
        <f t="shared" si="5"/>
        <v>0.82546877312170286</v>
      </c>
      <c r="Q14" s="1">
        <f t="shared" si="17"/>
        <v>0.249426786615081</v>
      </c>
      <c r="R14" s="1">
        <f t="shared" si="6"/>
        <v>3.0735240321362864</v>
      </c>
      <c r="S14" s="1">
        <f t="shared" si="18"/>
        <v>0.10478954443386816</v>
      </c>
      <c r="T14" s="1">
        <f t="shared" si="7"/>
        <v>1.2710917311653949</v>
      </c>
      <c r="U14" s="1">
        <f t="shared" si="19"/>
        <v>0.32270526652100101</v>
      </c>
      <c r="V14" s="1">
        <f t="shared" si="20"/>
        <v>0.48824137954246655</v>
      </c>
      <c r="W14" s="1">
        <f t="shared" si="21"/>
        <v>-0.32321484220056423</v>
      </c>
      <c r="X14" s="1">
        <f t="shared" si="22"/>
        <v>-0.16502653734190229</v>
      </c>
      <c r="Y14" s="1">
        <f t="shared" si="23"/>
        <v>-4.5929374587773367E-2</v>
      </c>
      <c r="Z14" s="1">
        <f t="shared" si="24"/>
        <v>0.56092374747801466</v>
      </c>
      <c r="AA14" s="1">
        <f t="shared" si="25"/>
        <v>-0.33067899725712291</v>
      </c>
      <c r="AB14" s="1">
        <f t="shared" si="26"/>
        <v>-0.23024475022089172</v>
      </c>
      <c r="AC14" s="1">
        <f t="shared" si="27"/>
        <v>-3.1149638677666867E-2</v>
      </c>
      <c r="AD14" s="1">
        <f t="shared" si="28"/>
        <v>0.35743853831270139</v>
      </c>
      <c r="AE14" s="1">
        <f t="shared" si="29"/>
        <v>-0.30978197372766075</v>
      </c>
      <c r="AF14" s="1">
        <f t="shared" si="30"/>
        <v>-4.7656564585040584E-2</v>
      </c>
      <c r="AG14" s="1">
        <f t="shared" si="31"/>
        <v>-7.2527729932797796E-2</v>
      </c>
      <c r="AH14" s="1">
        <f t="shared" si="10"/>
        <v>1.4545454545454546E-4</v>
      </c>
      <c r="AI14" s="10">
        <f t="shared" si="11"/>
        <v>0.96890007064985406</v>
      </c>
      <c r="AK14" s="1">
        <v>3.4361249999999899E-2</v>
      </c>
      <c r="AL14" s="1">
        <v>0.59028076757812498</v>
      </c>
      <c r="AM14" s="1">
        <v>-1.52824211816406E-6</v>
      </c>
      <c r="AN14" s="1">
        <v>1.2980694252929601E-4</v>
      </c>
      <c r="AO14" s="1">
        <v>5.5362726220703103E-3</v>
      </c>
      <c r="AP14" s="1">
        <v>8.0647515234374997E-5</v>
      </c>
      <c r="AQ14" s="1">
        <v>2.3542191748046799E-2</v>
      </c>
      <c r="AR14" s="1">
        <v>-8.2004468554687504E-4</v>
      </c>
      <c r="AS14" s="1">
        <v>-2.2380209141601501E-5</v>
      </c>
      <c r="AT14" s="1">
        <v>6.9877991699218698E-5</v>
      </c>
      <c r="AU14" s="1">
        <v>7.0016437148437496E-7</v>
      </c>
      <c r="AV14" s="1">
        <v>2.71390771484374E-3</v>
      </c>
      <c r="AW14" s="1">
        <v>1.01048771972656E-2</v>
      </c>
      <c r="AX14" s="1">
        <v>-1.0609635893554601E-3</v>
      </c>
      <c r="AY14" s="1">
        <v>4.9480711430663999E-6</v>
      </c>
      <c r="AZ14" s="1">
        <v>3.4451836621093699E-4</v>
      </c>
      <c r="BA14" s="1">
        <v>1.76931332538085E-6</v>
      </c>
      <c r="BB14" s="1">
        <v>4.1789898876953098E-3</v>
      </c>
      <c r="BC14" s="5">
        <v>-1.24301757800741E-10</v>
      </c>
      <c r="BD14" s="1">
        <v>6.6796874849559799E-13</v>
      </c>
      <c r="BE14" s="1">
        <v>1.4593310546351801E-10</v>
      </c>
      <c r="BF14" s="1">
        <v>8.9681690624999995</v>
      </c>
      <c r="BG14" s="1">
        <v>1.37906839226074E-3</v>
      </c>
      <c r="BH14" s="1">
        <v>-1.3760092595976501E-2</v>
      </c>
      <c r="BI14" s="1">
        <v>1.5879882815945699E-9</v>
      </c>
      <c r="BJ14" s="1">
        <v>3.7815844724885E-10</v>
      </c>
      <c r="BK14" s="1">
        <v>1.13632812492205E-9</v>
      </c>
    </row>
    <row r="15" spans="1:63" x14ac:dyDescent="0.45">
      <c r="D15" s="1">
        <f t="shared" si="12"/>
        <v>3.8971149999999899E-2</v>
      </c>
      <c r="E15" s="1">
        <f t="shared" si="13"/>
        <v>15.39360424999996</v>
      </c>
      <c r="F15" s="1">
        <f t="shared" si="14"/>
        <v>10.947693946634338</v>
      </c>
      <c r="G15" s="1">
        <f t="shared" si="15"/>
        <v>6.310600193274527</v>
      </c>
      <c r="H15" s="1">
        <f t="shared" si="16"/>
        <v>4.065725636786782</v>
      </c>
      <c r="I15" s="1">
        <f t="shared" si="0"/>
        <v>2.2448745564877446</v>
      </c>
      <c r="J15" s="1">
        <f t="shared" si="1"/>
        <v>10.384262866572598</v>
      </c>
      <c r="K15" s="1">
        <f t="shared" si="2"/>
        <v>0.15811016820510906</v>
      </c>
      <c r="L15" s="1">
        <f t="shared" si="3"/>
        <v>2.0788273517713467</v>
      </c>
      <c r="M15" s="1">
        <f t="shared" si="8"/>
        <v>0.63560119195694709</v>
      </c>
      <c r="N15" s="1">
        <f t="shared" si="9"/>
        <v>7.2742256982527538</v>
      </c>
      <c r="O15" s="1">
        <f t="shared" si="4"/>
        <v>2.7960036709294929E-2</v>
      </c>
      <c r="P15" s="1">
        <f t="shared" si="5"/>
        <v>0.8292655386115152</v>
      </c>
      <c r="Q15" s="1">
        <f t="shared" si="17"/>
        <v>0.28477763452770116</v>
      </c>
      <c r="R15" s="1">
        <f t="shared" si="6"/>
        <v>3.1100371683198436</v>
      </c>
      <c r="S15" s="1">
        <f t="shared" si="18"/>
        <v>0.13015013149581414</v>
      </c>
      <c r="T15" s="1">
        <f t="shared" si="7"/>
        <v>1.2495618131598316</v>
      </c>
      <c r="U15" s="1">
        <f t="shared" si="19"/>
        <v>0.35082355742924587</v>
      </c>
      <c r="V15" s="1">
        <f t="shared" si="20"/>
        <v>0.48943015575915788</v>
      </c>
      <c r="W15" s="1">
        <f t="shared" si="21"/>
        <v>-0.32080598542959399</v>
      </c>
      <c r="X15" s="1">
        <f t="shared" si="22"/>
        <v>-0.16862417032956381</v>
      </c>
      <c r="Y15" s="1">
        <f t="shared" si="23"/>
        <v>-5.035980512870504E-2</v>
      </c>
      <c r="Z15" s="1">
        <f t="shared" si="24"/>
        <v>0.56124568503861316</v>
      </c>
      <c r="AA15" s="1">
        <f t="shared" si="25"/>
        <v>-0.32989482822906463</v>
      </c>
      <c r="AB15" s="1">
        <f t="shared" si="26"/>
        <v>-0.23135085680954862</v>
      </c>
      <c r="AC15" s="1">
        <f t="shared" si="27"/>
        <v>-3.5021747649549489E-2</v>
      </c>
      <c r="AD15" s="1">
        <f t="shared" si="28"/>
        <v>0.3593639845038164</v>
      </c>
      <c r="AE15" s="1">
        <f t="shared" si="29"/>
        <v>-0.3043450473020099</v>
      </c>
      <c r="AF15" s="1">
        <f t="shared" si="30"/>
        <v>-5.501893720180645E-2</v>
      </c>
      <c r="AG15" s="1">
        <f t="shared" si="31"/>
        <v>-7.8138788738853326E-2</v>
      </c>
      <c r="AH15" s="1">
        <f t="shared" si="10"/>
        <v>1.4545454545454546E-4</v>
      </c>
      <c r="AI15" s="10">
        <f t="shared" si="11"/>
        <v>0.96304597392926261</v>
      </c>
      <c r="AK15" s="1">
        <v>3.8971149999999899E-2</v>
      </c>
      <c r="AL15" s="1">
        <v>0.627725629882812</v>
      </c>
      <c r="AM15" s="1">
        <v>-1.04551106396484E-6</v>
      </c>
      <c r="AN15" s="1">
        <v>1.6557677583984299E-4</v>
      </c>
      <c r="AO15" s="1">
        <v>5.4769243017578099E-3</v>
      </c>
      <c r="AP15" s="1">
        <v>1.00143670166015E-4</v>
      </c>
      <c r="AQ15" s="1">
        <v>2.39155954589843E-2</v>
      </c>
      <c r="AR15" s="1">
        <v>-9.36268269042968E-4</v>
      </c>
      <c r="AS15" s="1">
        <v>-2.3036198993163999E-5</v>
      </c>
      <c r="AT15" s="1">
        <v>9.1924687890625005E-5</v>
      </c>
      <c r="AU15" s="1">
        <v>9.2734349447753898E-7</v>
      </c>
      <c r="AV15" s="1">
        <v>2.7263904052734298E-3</v>
      </c>
      <c r="AW15" s="1">
        <v>1.0224922055664E-2</v>
      </c>
      <c r="AX15" s="1">
        <v>-1.15340857226562E-3</v>
      </c>
      <c r="AY15" s="1">
        <v>5.4581977196777301E-6</v>
      </c>
      <c r="AZ15" s="1">
        <v>4.2789679931640602E-4</v>
      </c>
      <c r="BA15" s="1">
        <v>2.16617008672851E-6</v>
      </c>
      <c r="BB15" s="1">
        <v>4.1082056103515603E-3</v>
      </c>
      <c r="BC15" s="5">
        <v>7.8330078097458506E-11</v>
      </c>
      <c r="BD15" s="1">
        <v>-1.1280761719414001E-11</v>
      </c>
      <c r="BE15" s="1">
        <v>2.4257812483538601E-11</v>
      </c>
      <c r="BF15" s="1">
        <v>7.4012522021484299</v>
      </c>
      <c r="BG15" s="1">
        <v>2.31504708735351E-3</v>
      </c>
      <c r="BH15" s="1">
        <v>-1.0507977730371E-2</v>
      </c>
      <c r="BI15" s="1">
        <v>9.1796875432796802E-11</v>
      </c>
      <c r="BJ15" s="1">
        <v>-3.1591796842362499E-11</v>
      </c>
      <c r="BK15" s="1">
        <v>-6.4956054691502696E-10</v>
      </c>
    </row>
    <row r="16" spans="1:63" x14ac:dyDescent="0.45">
      <c r="D16" s="1">
        <f t="shared" si="12"/>
        <v>4.3981099999999898E-2</v>
      </c>
      <c r="E16" s="1">
        <f t="shared" si="13"/>
        <v>17.372534499999961</v>
      </c>
      <c r="F16" s="1">
        <f t="shared" si="14"/>
        <v>11.531317714652735</v>
      </c>
      <c r="G16" s="1">
        <f t="shared" si="15"/>
        <v>6.2732524389395747</v>
      </c>
      <c r="H16" s="1">
        <f t="shared" si="16"/>
        <v>4.0479348489801428</v>
      </c>
      <c r="I16" s="1">
        <f t="shared" si="0"/>
        <v>2.225317589959432</v>
      </c>
      <c r="J16" s="1">
        <f t="shared" si="1"/>
        <v>10.320317598295249</v>
      </c>
      <c r="K16" s="1">
        <f t="shared" si="2"/>
        <v>0.19313553780928819</v>
      </c>
      <c r="L16" s="1">
        <f t="shared" si="3"/>
        <v>2.0330517417746115</v>
      </c>
      <c r="M16" s="1">
        <f t="shared" si="8"/>
        <v>0.68689756605365149</v>
      </c>
      <c r="N16" s="1">
        <f t="shared" si="9"/>
        <v>7.237837668176879</v>
      </c>
      <c r="O16" s="1">
        <f t="shared" si="4"/>
        <v>3.5714308178128713E-2</v>
      </c>
      <c r="P16" s="1">
        <f t="shared" si="5"/>
        <v>0.82231772160527739</v>
      </c>
      <c r="Q16" s="1">
        <f t="shared" si="17"/>
        <v>0.31645321276300648</v>
      </c>
      <c r="R16" s="1">
        <f t="shared" si="6"/>
        <v>3.0824799301183705</v>
      </c>
      <c r="S16" s="1">
        <f t="shared" si="18"/>
        <v>0.15742122963115948</v>
      </c>
      <c r="T16" s="1">
        <f t="shared" si="7"/>
        <v>1.210734020169334</v>
      </c>
      <c r="U16" s="1">
        <f t="shared" si="19"/>
        <v>0.37044435329064501</v>
      </c>
      <c r="V16" s="1">
        <f t="shared" si="20"/>
        <v>0.48923181120274301</v>
      </c>
      <c r="W16" s="1">
        <f t="shared" si="21"/>
        <v>-0.31793976040691563</v>
      </c>
      <c r="X16" s="1">
        <f t="shared" si="22"/>
        <v>-0.17129205079582741</v>
      </c>
      <c r="Y16" s="1">
        <f t="shared" si="23"/>
        <v>-5.4748120910129039E-2</v>
      </c>
      <c r="Z16" s="1">
        <f t="shared" si="24"/>
        <v>0.56068274377823579</v>
      </c>
      <c r="AA16" s="1">
        <f t="shared" si="25"/>
        <v>-0.32892191003842447</v>
      </c>
      <c r="AB16" s="1">
        <f t="shared" si="26"/>
        <v>-0.23176083373981143</v>
      </c>
      <c r="AC16" s="1">
        <f t="shared" si="27"/>
        <v>-3.9088229500869473E-2</v>
      </c>
      <c r="AD16" s="1">
        <f t="shared" si="28"/>
        <v>0.35925992706833471</v>
      </c>
      <c r="AE16" s="1">
        <f t="shared" si="29"/>
        <v>-0.29796282479526226</v>
      </c>
      <c r="AF16" s="1">
        <f t="shared" si="30"/>
        <v>-6.129710227307239E-2</v>
      </c>
      <c r="AG16" s="1">
        <f t="shared" si="31"/>
        <v>-8.323404150537414E-2</v>
      </c>
      <c r="AH16" s="1">
        <f t="shared" si="10"/>
        <v>1.4545454545454546E-4</v>
      </c>
      <c r="AI16" s="10">
        <f t="shared" si="11"/>
        <v>0.95609376841353932</v>
      </c>
      <c r="AK16" s="1">
        <v>4.3981099999999898E-2</v>
      </c>
      <c r="AL16" s="1">
        <v>0.66118980957031204</v>
      </c>
      <c r="AM16" s="1">
        <v>7.2054389648437496E-8</v>
      </c>
      <c r="AN16" s="1">
        <v>2.06701079684082E-4</v>
      </c>
      <c r="AO16" s="1">
        <v>5.3203446826171801E-3</v>
      </c>
      <c r="AP16" s="1">
        <v>1.2113874433593699E-4</v>
      </c>
      <c r="AQ16" s="1">
        <v>2.37959619140624E-2</v>
      </c>
      <c r="AR16" s="1">
        <v>-1.04040860595703E-3</v>
      </c>
      <c r="AS16" s="1">
        <v>-2.3240866834472601E-5</v>
      </c>
      <c r="AT16" s="1">
        <v>1.1741853798828101E-4</v>
      </c>
      <c r="AU16" s="1">
        <v>1.16980225297851E-6</v>
      </c>
      <c r="AV16" s="1">
        <v>2.7035479492187398E-3</v>
      </c>
      <c r="AW16" s="1">
        <v>1.01343216552734E-2</v>
      </c>
      <c r="AX16" s="1">
        <v>-1.21791619628906E-3</v>
      </c>
      <c r="AY16" s="1">
        <v>6.5181393059081998E-6</v>
      </c>
      <c r="AZ16" s="1">
        <v>5.1755645214843703E-4</v>
      </c>
      <c r="BA16" s="1">
        <v>2.2481332886230399E-6</v>
      </c>
      <c r="BB16" s="1">
        <v>3.9805508154296797E-3</v>
      </c>
      <c r="BC16" s="5">
        <v>8.30419921754355E-11</v>
      </c>
      <c r="BD16" s="1">
        <v>-4.1264648401787102E-12</v>
      </c>
      <c r="BE16" s="1">
        <v>3.5276855469033302E-11</v>
      </c>
      <c r="BF16" s="1">
        <v>6.0846563916015599</v>
      </c>
      <c r="BG16" s="1">
        <v>2.8329166994628899E-3</v>
      </c>
      <c r="BH16" s="1">
        <v>-8.3546731417968693E-3</v>
      </c>
      <c r="BI16" s="1">
        <v>-8.4558105469372196E-9</v>
      </c>
      <c r="BJ16" s="1">
        <v>4.28563525401394E-10</v>
      </c>
      <c r="BK16" s="1">
        <v>-2.2851562502922E-11</v>
      </c>
    </row>
    <row r="17" spans="4:63" x14ac:dyDescent="0.45">
      <c r="D17" s="1">
        <f t="shared" si="12"/>
        <v>4.9428449999999999E-2</v>
      </c>
      <c r="E17" s="1">
        <f t="shared" si="13"/>
        <v>19.524237750000001</v>
      </c>
      <c r="F17" s="1">
        <f t="shared" si="14"/>
        <v>12.052607956801616</v>
      </c>
      <c r="G17" s="1">
        <f t="shared" si="15"/>
        <v>6.1493362148383461</v>
      </c>
      <c r="H17" s="1">
        <f t="shared" si="16"/>
        <v>3.9721379616952035</v>
      </c>
      <c r="I17" s="1">
        <f t="shared" si="0"/>
        <v>2.1771982531431417</v>
      </c>
      <c r="J17" s="1">
        <f t="shared" si="1"/>
        <v>10.099547853416491</v>
      </c>
      <c r="K17" s="1">
        <f t="shared" si="2"/>
        <v>0.23002316570108505</v>
      </c>
      <c r="L17" s="1">
        <f t="shared" si="3"/>
        <v>1.9691014105591158</v>
      </c>
      <c r="M17" s="1">
        <f t="shared" si="8"/>
        <v>0.72701186291598541</v>
      </c>
      <c r="N17" s="1">
        <f t="shared" si="9"/>
        <v>7.0920726935771317</v>
      </c>
      <c r="O17" s="1">
        <f t="shared" si="4"/>
        <v>4.4640715948961997E-2</v>
      </c>
      <c r="P17" s="1">
        <f t="shared" si="5"/>
        <v>0.80756251386431388</v>
      </c>
      <c r="Q17" s="1">
        <f t="shared" si="17"/>
        <v>0.34516622588208778</v>
      </c>
      <c r="R17" s="1">
        <f t="shared" si="6"/>
        <v>3.0074751598393585</v>
      </c>
      <c r="S17" s="1">
        <f t="shared" si="18"/>
        <v>0.18538244975212306</v>
      </c>
      <c r="T17" s="1">
        <f t="shared" si="7"/>
        <v>1.1615388966948019</v>
      </c>
      <c r="U17" s="1">
        <f t="shared" si="19"/>
        <v>0.38184563703389757</v>
      </c>
      <c r="V17" s="1">
        <f t="shared" si="20"/>
        <v>0.48785675130102818</v>
      </c>
      <c r="W17" s="1">
        <f t="shared" si="21"/>
        <v>-0.31463024427910019</v>
      </c>
      <c r="X17" s="1">
        <f t="shared" si="22"/>
        <v>-0.17322650702192796</v>
      </c>
      <c r="Y17" s="1">
        <f t="shared" si="23"/>
        <v>-5.9113035742110347E-2</v>
      </c>
      <c r="Z17" s="1">
        <f t="shared" si="24"/>
        <v>0.5593940545329259</v>
      </c>
      <c r="AA17" s="1">
        <f t="shared" si="25"/>
        <v>-0.327714103037275</v>
      </c>
      <c r="AB17" s="1">
        <f t="shared" si="26"/>
        <v>-0.23167995149565068</v>
      </c>
      <c r="AC17" s="1">
        <f t="shared" si="27"/>
        <v>-4.3448418611167772E-2</v>
      </c>
      <c r="AD17" s="1">
        <f t="shared" si="28"/>
        <v>0.35734220700792324</v>
      </c>
      <c r="AE17" s="1">
        <f t="shared" si="29"/>
        <v>-0.29075970700314191</v>
      </c>
      <c r="AF17" s="1">
        <f t="shared" si="30"/>
        <v>-6.658250000478122E-2</v>
      </c>
      <c r="AG17" s="1">
        <f t="shared" si="31"/>
        <v>-8.7691976714256714E-2</v>
      </c>
      <c r="AH17" s="1">
        <f t="shared" si="10"/>
        <v>1.4545454545454546E-4</v>
      </c>
      <c r="AI17" s="10">
        <f t="shared" si="11"/>
        <v>0.94866024300594842</v>
      </c>
      <c r="AK17" s="1">
        <v>4.9428449999999999E-2</v>
      </c>
      <c r="AL17" s="1">
        <v>0.69107987109375002</v>
      </c>
      <c r="AM17" s="1">
        <v>-3.0273243603515701E-7</v>
      </c>
      <c r="AN17" s="1">
        <v>2.5784460390625001E-4</v>
      </c>
      <c r="AO17" s="1">
        <v>5.0935225683593696E-3</v>
      </c>
      <c r="AP17" s="1">
        <v>1.43367250341796E-4</v>
      </c>
      <c r="AQ17" s="1">
        <v>2.3316727929687399E-2</v>
      </c>
      <c r="AR17" s="1">
        <v>-1.1348088671874999E-3</v>
      </c>
      <c r="AS17" s="1">
        <v>-2.3012177595214799E-5</v>
      </c>
      <c r="AT17" s="1">
        <v>1.4676604052734301E-4</v>
      </c>
      <c r="AU17" s="1">
        <v>1.3966884059423799E-6</v>
      </c>
      <c r="AV17" s="1">
        <v>2.6550370019531198E-3</v>
      </c>
      <c r="AW17" s="1">
        <v>9.8877271972656194E-3</v>
      </c>
      <c r="AX17" s="1">
        <v>-1.2554003906249901E-3</v>
      </c>
      <c r="AY17" s="1">
        <v>7.5776929285302698E-6</v>
      </c>
      <c r="AZ17" s="1">
        <v>6.0948503076171804E-4</v>
      </c>
      <c r="BA17" s="1">
        <v>2.1610358118164001E-6</v>
      </c>
      <c r="BB17" s="1">
        <v>3.818811171875E-3</v>
      </c>
      <c r="BC17" s="5">
        <v>5.96289063081961E-12</v>
      </c>
      <c r="BD17" s="1">
        <v>-4.8877929685422797E-11</v>
      </c>
      <c r="BE17" s="1">
        <v>2.3161181648387301E-11</v>
      </c>
      <c r="BF17" s="1">
        <v>5.0099303808593696</v>
      </c>
      <c r="BG17" s="1">
        <v>2.6896224556640599E-3</v>
      </c>
      <c r="BH17" s="1">
        <v>-6.9804278277343697E-3</v>
      </c>
      <c r="BI17" s="1">
        <v>3.8095703128258401E-9</v>
      </c>
      <c r="BJ17" s="1">
        <v>-6.9527832065773803E-11</v>
      </c>
      <c r="BK17" s="1">
        <v>-3.1015283207223002E-10</v>
      </c>
    </row>
    <row r="18" spans="4:63" x14ac:dyDescent="0.45">
      <c r="D18" s="1">
        <f t="shared" si="12"/>
        <v>5.5342149999999903E-2</v>
      </c>
      <c r="E18" s="1">
        <f t="shared" si="13"/>
        <v>21.86014924999996</v>
      </c>
      <c r="F18" s="1">
        <f t="shared" si="14"/>
        <v>12.520118776662299</v>
      </c>
      <c r="G18" s="1">
        <f t="shared" si="15"/>
        <v>5.9677722502688262</v>
      </c>
      <c r="H18" s="1">
        <f t="shared" si="16"/>
        <v>3.8582255785843937</v>
      </c>
      <c r="I18" s="1">
        <f t="shared" si="0"/>
        <v>2.1095466716844324</v>
      </c>
      <c r="J18" s="1">
        <f t="shared" si="1"/>
        <v>9.7746779619214976</v>
      </c>
      <c r="K18" s="1">
        <f t="shared" si="2"/>
        <v>0.26751329330247536</v>
      </c>
      <c r="L18" s="1">
        <f t="shared" si="3"/>
        <v>1.8933532453136794</v>
      </c>
      <c r="M18" s="1">
        <f t="shared" si="8"/>
        <v>0.7575873738506016</v>
      </c>
      <c r="N18" s="1">
        <f t="shared" si="9"/>
        <v>6.874223940245737</v>
      </c>
      <c r="O18" s="1">
        <f t="shared" si="4"/>
        <v>5.4789595577657869E-2</v>
      </c>
      <c r="P18" s="1">
        <f t="shared" si="5"/>
        <v>0.78743762134539297</v>
      </c>
      <c r="Q18" s="1">
        <f t="shared" si="17"/>
        <v>0.37121717062583331</v>
      </c>
      <c r="R18" s="1">
        <f t="shared" si="6"/>
        <v>2.9004540216757615</v>
      </c>
      <c r="S18" s="1">
        <f t="shared" si="18"/>
        <v>0.2127236977248175</v>
      </c>
      <c r="T18" s="1">
        <f t="shared" si="7"/>
        <v>1.1059156239682864</v>
      </c>
      <c r="U18" s="1">
        <f t="shared" si="19"/>
        <v>0.38637020322476823</v>
      </c>
      <c r="V18" s="1">
        <f t="shared" si="20"/>
        <v>0.48562201147571032</v>
      </c>
      <c r="W18" s="1">
        <f t="shared" si="21"/>
        <v>-0.31092017126180616</v>
      </c>
      <c r="X18" s="1">
        <f t="shared" si="22"/>
        <v>-0.17470184021390414</v>
      </c>
      <c r="Y18" s="1">
        <f t="shared" si="23"/>
        <v>-6.347321429839041E-2</v>
      </c>
      <c r="Z18" s="1">
        <f t="shared" si="24"/>
        <v>0.55751970263248118</v>
      </c>
      <c r="AA18" s="1">
        <f t="shared" si="25"/>
        <v>-0.3262329714620919</v>
      </c>
      <c r="AB18" s="1">
        <f t="shared" si="26"/>
        <v>-0.2312867311703892</v>
      </c>
      <c r="AC18" s="1">
        <f t="shared" si="27"/>
        <v>-4.8107240370589624E-2</v>
      </c>
      <c r="AD18" s="1">
        <f t="shared" si="28"/>
        <v>0.35412574510454847</v>
      </c>
      <c r="AE18" s="1">
        <f t="shared" si="29"/>
        <v>-0.28291404169591206</v>
      </c>
      <c r="AF18" s="1">
        <f t="shared" si="30"/>
        <v>-7.1211703408636251E-2</v>
      </c>
      <c r="AG18" s="1">
        <f t="shared" si="31"/>
        <v>-9.1576595201911096E-2</v>
      </c>
      <c r="AH18" s="1">
        <f t="shared" si="10"/>
        <v>1.4545454545454546E-4</v>
      </c>
      <c r="AI18" s="10">
        <f t="shared" si="11"/>
        <v>0.94106415041178504</v>
      </c>
      <c r="AK18" s="1">
        <v>5.5342149999999903E-2</v>
      </c>
      <c r="AL18" s="1">
        <v>0.71788629492187495</v>
      </c>
      <c r="AM18" s="1">
        <v>-2.6155688964843698E-7</v>
      </c>
      <c r="AN18" s="1">
        <v>3.1848392875000002E-4</v>
      </c>
      <c r="AO18" s="1">
        <v>4.8211378076171802E-3</v>
      </c>
      <c r="AP18" s="1">
        <v>1.66579577050781E-4</v>
      </c>
      <c r="AQ18" s="1">
        <v>2.26005028808593E-2</v>
      </c>
      <c r="AR18" s="1">
        <v>-1.2204570009765601E-3</v>
      </c>
      <c r="AS18" s="1">
        <v>-2.2611249546875E-5</v>
      </c>
      <c r="AT18" s="1">
        <v>1.8013268457031201E-4</v>
      </c>
      <c r="AU18" s="1">
        <v>1.67541752276318E-6</v>
      </c>
      <c r="AV18" s="1">
        <v>2.5888720507812502E-3</v>
      </c>
      <c r="AW18" s="1">
        <v>9.5358719824218691E-3</v>
      </c>
      <c r="AX18" s="1">
        <v>-1.2702758837890599E-3</v>
      </c>
      <c r="AY18" s="1">
        <v>9.3148125864257805E-6</v>
      </c>
      <c r="AZ18" s="1">
        <v>6.9937531640624996E-4</v>
      </c>
      <c r="BA18" s="1">
        <v>2.2147713060546801E-6</v>
      </c>
      <c r="BB18" s="1">
        <v>3.6359375927734298E-3</v>
      </c>
      <c r="BC18" s="5">
        <v>7.8554687502054197E-11</v>
      </c>
      <c r="BD18" s="1">
        <v>2.90454101554926E-11</v>
      </c>
      <c r="BE18" s="1">
        <v>2.4594726548504101E-11</v>
      </c>
      <c r="BF18" s="1">
        <v>4.1471355517578097</v>
      </c>
      <c r="BG18" s="1">
        <v>1.90675229331054E-3</v>
      </c>
      <c r="BH18" s="1">
        <v>-5.5943686376953104E-3</v>
      </c>
      <c r="BI18" s="1">
        <v>-1.8994140625640999E-9</v>
      </c>
      <c r="BJ18" s="1">
        <v>-3.9973144531063801E-10</v>
      </c>
      <c r="BK18" s="1">
        <v>-2.5774414069402399E-10</v>
      </c>
    </row>
    <row r="19" spans="4:63" x14ac:dyDescent="0.45">
      <c r="D19" s="1">
        <f t="shared" si="12"/>
        <v>6.1777599999999801E-2</v>
      </c>
      <c r="E19" s="1">
        <f t="shared" si="13"/>
        <v>24.402151999999923</v>
      </c>
      <c r="F19" s="1">
        <f t="shared" si="14"/>
        <v>12.94229175071348</v>
      </c>
      <c r="G19" s="1">
        <f t="shared" si="15"/>
        <v>5.7505756613672876</v>
      </c>
      <c r="H19" s="1">
        <f t="shared" si="16"/>
        <v>3.721356272309905</v>
      </c>
      <c r="I19" s="1">
        <f t="shared" si="0"/>
        <v>2.0292193890573831</v>
      </c>
      <c r="J19" s="1">
        <f t="shared" si="1"/>
        <v>9.3862995470260824</v>
      </c>
      <c r="K19" s="1">
        <f t="shared" si="2"/>
        <v>0.30438731717302225</v>
      </c>
      <c r="L19" s="1">
        <f t="shared" si="3"/>
        <v>1.8104644585354712</v>
      </c>
      <c r="M19" s="1">
        <f t="shared" si="8"/>
        <v>0.78006581438315004</v>
      </c>
      <c r="N19" s="1">
        <f t="shared" si="9"/>
        <v>6.612879676832498</v>
      </c>
      <c r="O19" s="1">
        <f t="shared" si="4"/>
        <v>6.6224252236911169E-2</v>
      </c>
      <c r="P19" s="1">
        <f t="shared" si="5"/>
        <v>0.76360861555040072</v>
      </c>
      <c r="Q19" s="1">
        <f t="shared" si="17"/>
        <v>0.39509734254211204</v>
      </c>
      <c r="R19" s="1">
        <f t="shared" si="6"/>
        <v>2.7734198701935848</v>
      </c>
      <c r="S19" s="1">
        <f t="shared" si="18"/>
        <v>0.23816306493611109</v>
      </c>
      <c r="T19" s="1">
        <f t="shared" si="7"/>
        <v>1.0468558429850705</v>
      </c>
      <c r="U19" s="1">
        <f t="shared" si="19"/>
        <v>0.38496847184103805</v>
      </c>
      <c r="V19" s="1">
        <f t="shared" si="20"/>
        <v>0.48278492158189251</v>
      </c>
      <c r="W19" s="1">
        <f t="shared" si="21"/>
        <v>-0.30686752059584388</v>
      </c>
      <c r="X19" s="1">
        <f t="shared" si="22"/>
        <v>-0.17591740098604849</v>
      </c>
      <c r="Y19" s="1">
        <f t="shared" si="23"/>
        <v>-6.7825019643135823E-2</v>
      </c>
      <c r="Z19" s="1">
        <f t="shared" si="24"/>
        <v>0.55517064115011205</v>
      </c>
      <c r="AA19" s="1">
        <f t="shared" si="25"/>
        <v>-0.32443546822838804</v>
      </c>
      <c r="AB19" s="1">
        <f t="shared" si="26"/>
        <v>-0.23073517292172394</v>
      </c>
      <c r="AC19" s="1">
        <f t="shared" si="27"/>
        <v>-5.308512725346623E-2</v>
      </c>
      <c r="AD19" s="1">
        <f t="shared" si="28"/>
        <v>0.35003779084114522</v>
      </c>
      <c r="AE19" s="1">
        <f t="shared" si="29"/>
        <v>-0.27464991393067745</v>
      </c>
      <c r="AF19" s="1">
        <f t="shared" si="30"/>
        <v>-7.5387876910467666E-2</v>
      </c>
      <c r="AG19" s="1">
        <f t="shared" si="31"/>
        <v>-9.485629644507397E-2</v>
      </c>
      <c r="AH19" s="1">
        <f t="shared" si="10"/>
        <v>1.4545454545454546E-4</v>
      </c>
      <c r="AI19" s="10">
        <f t="shared" si="11"/>
        <v>0.93307988554928167</v>
      </c>
      <c r="AK19" s="1">
        <v>6.1777599999999801E-2</v>
      </c>
      <c r="AL19" s="1">
        <v>0.74209310937499995</v>
      </c>
      <c r="AM19" s="1">
        <v>-4.5430827734375E-7</v>
      </c>
      <c r="AN19" s="1">
        <v>3.8289050407373001E-4</v>
      </c>
      <c r="AO19" s="1">
        <v>4.5224469287109296E-3</v>
      </c>
      <c r="AP19" s="1">
        <v>1.90458304394531E-4</v>
      </c>
      <c r="AQ19" s="1">
        <v>2.1741276904296801E-2</v>
      </c>
      <c r="AR19" s="1">
        <v>-1.2989682480468701E-3</v>
      </c>
      <c r="AS19" s="1">
        <v>-2.2223819660693299E-5</v>
      </c>
      <c r="AT19" s="1">
        <v>2.1772659960937499E-4</v>
      </c>
      <c r="AU19" s="1">
        <v>1.9247831107470599E-6</v>
      </c>
      <c r="AV19" s="1">
        <v>2.5105290234374998E-3</v>
      </c>
      <c r="AW19" s="1">
        <v>9.1182196435546804E-3</v>
      </c>
      <c r="AX19" s="1">
        <v>-1.2656673876953099E-3</v>
      </c>
      <c r="AY19" s="1">
        <v>9.6142706367187492E-6</v>
      </c>
      <c r="AZ19" s="1">
        <v>7.8301275634765598E-4</v>
      </c>
      <c r="BA19" s="1">
        <v>2.2370695516113201E-6</v>
      </c>
      <c r="BB19" s="1">
        <v>3.44176574707031E-3</v>
      </c>
      <c r="BC19" s="5">
        <v>1.3337304687654501E-10</v>
      </c>
      <c r="BD19" s="1">
        <v>1.44252929672253E-11</v>
      </c>
      <c r="BE19" s="1">
        <v>8.2045898459061795E-11</v>
      </c>
      <c r="BF19" s="1">
        <v>3.4585853662109298</v>
      </c>
      <c r="BG19" s="1">
        <v>1.0531721109912099E-3</v>
      </c>
      <c r="BH19" s="1">
        <v>-4.4451338961425703E-3</v>
      </c>
      <c r="BI19" s="1">
        <v>2.7783203125012799E-9</v>
      </c>
      <c r="BJ19" s="1">
        <v>-3.99916992204378E-10</v>
      </c>
      <c r="BK19" s="1">
        <v>-6.6020507812270496E-10</v>
      </c>
    </row>
    <row r="20" spans="4:63" x14ac:dyDescent="0.45">
      <c r="D20" s="1">
        <f t="shared" si="12"/>
        <v>6.8762149999999897E-2</v>
      </c>
      <c r="E20" s="1">
        <f t="shared" si="13"/>
        <v>27.161049249999959</v>
      </c>
      <c r="F20" s="1">
        <f t="shared" si="14"/>
        <v>13.326623760857402</v>
      </c>
      <c r="G20" s="1">
        <f t="shared" si="15"/>
        <v>5.5135310965248188</v>
      </c>
      <c r="H20" s="1">
        <f t="shared" si="16"/>
        <v>3.5726630908447339</v>
      </c>
      <c r="I20" s="1">
        <f t="shared" si="0"/>
        <v>1.940868005680086</v>
      </c>
      <c r="J20" s="1">
        <f t="shared" si="1"/>
        <v>8.9622524788822453</v>
      </c>
      <c r="K20" s="1">
        <f t="shared" si="2"/>
        <v>0.33994423661907741</v>
      </c>
      <c r="L20" s="1">
        <f t="shared" si="3"/>
        <v>1.7248654775483157</v>
      </c>
      <c r="M20" s="1">
        <f t="shared" si="8"/>
        <v>0.79631886646036054</v>
      </c>
      <c r="N20" s="1">
        <f t="shared" si="9"/>
        <v>6.3283951573145494</v>
      </c>
      <c r="O20" s="1">
        <f t="shared" si="4"/>
        <v>7.898781610029515E-2</v>
      </c>
      <c r="P20" s="1">
        <f t="shared" si="5"/>
        <v>0.73794320827462256</v>
      </c>
      <c r="Q20" s="1">
        <f t="shared" si="17"/>
        <v>0.41720564724574122</v>
      </c>
      <c r="R20" s="1">
        <f t="shared" si="6"/>
        <v>2.6338573215676968</v>
      </c>
      <c r="S20" s="1">
        <f t="shared" si="18"/>
        <v>0.26095642051878226</v>
      </c>
      <c r="T20" s="1">
        <f t="shared" si="7"/>
        <v>0.98692226927369309</v>
      </c>
      <c r="U20" s="1">
        <f t="shared" si="19"/>
        <v>0.37911321921461932</v>
      </c>
      <c r="V20" s="1">
        <f t="shared" si="20"/>
        <v>0.47941736326935364</v>
      </c>
      <c r="W20" s="1">
        <f t="shared" si="21"/>
        <v>-0.30250515528665972</v>
      </c>
      <c r="X20" s="1">
        <f t="shared" si="22"/>
        <v>-0.17691220798269375</v>
      </c>
      <c r="Y20" s="1">
        <f t="shared" si="23"/>
        <v>-7.2214961022191451E-2</v>
      </c>
      <c r="Z20" s="1">
        <f t="shared" si="24"/>
        <v>0.5523358434680874</v>
      </c>
      <c r="AA20" s="1">
        <f t="shared" si="25"/>
        <v>-0.32227886022856334</v>
      </c>
      <c r="AB20" s="1">
        <f t="shared" si="26"/>
        <v>-0.23005698323952409</v>
      </c>
      <c r="AC20" s="1">
        <f t="shared" si="27"/>
        <v>-5.8388607690838201E-2</v>
      </c>
      <c r="AD20" s="1">
        <f t="shared" si="28"/>
        <v>0.34519228351941739</v>
      </c>
      <c r="AE20" s="1">
        <f t="shared" si="29"/>
        <v>-0.26610660288204169</v>
      </c>
      <c r="AF20" s="1">
        <f t="shared" si="30"/>
        <v>-7.9085680637375644E-2</v>
      </c>
      <c r="AG20" s="1">
        <f t="shared" si="31"/>
        <v>-9.766589435889457E-2</v>
      </c>
      <c r="AH20" s="1">
        <f t="shared" si="10"/>
        <v>1.4545454545454546E-4</v>
      </c>
      <c r="AI20" s="10">
        <f t="shared" si="11"/>
        <v>0.92498411185837615</v>
      </c>
      <c r="AK20" s="1">
        <v>6.8762149999999897E-2</v>
      </c>
      <c r="AL20" s="1">
        <v>0.76413017529296801</v>
      </c>
      <c r="AM20" s="1">
        <v>-5.1785553955078002E-7</v>
      </c>
      <c r="AN20" s="1">
        <v>4.5059122043945301E-4</v>
      </c>
      <c r="AO20" s="1">
        <v>4.21062298828125E-3</v>
      </c>
      <c r="AP20" s="1">
        <v>2.1450548750000001E-4</v>
      </c>
      <c r="AQ20" s="1">
        <v>2.0805972314453101E-2</v>
      </c>
      <c r="AR20" s="1">
        <v>-1.37165409716796E-3</v>
      </c>
      <c r="AS20" s="1">
        <v>-2.23717062402343E-5</v>
      </c>
      <c r="AT20" s="1">
        <v>2.5968958544921798E-4</v>
      </c>
      <c r="AU20" s="1">
        <v>2.2730731156249899E-6</v>
      </c>
      <c r="AV20" s="1">
        <v>2.42614842773437E-3</v>
      </c>
      <c r="AW20" s="1">
        <v>8.6593774804687492E-3</v>
      </c>
      <c r="AX20" s="1">
        <v>-1.24641697412109E-3</v>
      </c>
      <c r="AY20" s="1">
        <v>9.0317927612304598E-6</v>
      </c>
      <c r="AZ20" s="1">
        <v>8.5795085888671805E-4</v>
      </c>
      <c r="BA20" s="1">
        <v>1.86616509594726E-6</v>
      </c>
      <c r="BB20" s="1">
        <v>3.24472111816406E-3</v>
      </c>
      <c r="BC20" s="5">
        <v>-1.5821274412103299E-11</v>
      </c>
      <c r="BD20" s="1">
        <v>-4.5108398438944302E-11</v>
      </c>
      <c r="BE20" s="1">
        <v>1.43867187611231E-11</v>
      </c>
      <c r="BF20" s="1">
        <v>2.9082275341796802</v>
      </c>
      <c r="BG20" s="1">
        <v>4.82564144648437E-4</v>
      </c>
      <c r="BH20" s="1">
        <v>-3.3958191155761702E-3</v>
      </c>
      <c r="BI20" s="1">
        <v>-1.09750976564498E-9</v>
      </c>
      <c r="BJ20" s="1">
        <v>4.1293945316311199E-10</v>
      </c>
      <c r="BK20" s="1">
        <v>-4.2998046873325398E-10</v>
      </c>
    </row>
    <row r="21" spans="4:63" x14ac:dyDescent="0.45">
      <c r="D21" s="1">
        <f t="shared" si="12"/>
        <v>7.6360049999999902E-2</v>
      </c>
      <c r="E21" s="1">
        <f t="shared" si="13"/>
        <v>30.162219749999963</v>
      </c>
      <c r="F21" s="1">
        <f t="shared" si="14"/>
        <v>13.679449723608885</v>
      </c>
      <c r="G21" s="1">
        <f t="shared" si="15"/>
        <v>5.2678226006750188</v>
      </c>
      <c r="H21" s="1">
        <f t="shared" si="16"/>
        <v>3.4199079866502236</v>
      </c>
      <c r="I21" s="1">
        <f t="shared" si="0"/>
        <v>1.8479146140247953</v>
      </c>
      <c r="J21" s="1">
        <f t="shared" si="1"/>
        <v>8.5220904914755593</v>
      </c>
      <c r="K21" s="1">
        <f t="shared" si="2"/>
        <v>0.37399708620112226</v>
      </c>
      <c r="L21" s="1">
        <f t="shared" si="3"/>
        <v>1.6395576236733569</v>
      </c>
      <c r="M21" s="1">
        <f t="shared" si="8"/>
        <v>0.80720203964814319</v>
      </c>
      <c r="N21" s="1">
        <f t="shared" si="9"/>
        <v>6.0346924368453374</v>
      </c>
      <c r="O21" s="1">
        <f t="shared" si="4"/>
        <v>9.3065094788949476E-2</v>
      </c>
      <c r="P21" s="1">
        <f t="shared" si="5"/>
        <v>0.71205844166616006</v>
      </c>
      <c r="Q21" s="1">
        <f t="shared" si="17"/>
        <v>0.4377932476082485</v>
      </c>
      <c r="R21" s="1">
        <f t="shared" si="6"/>
        <v>2.487398054630221</v>
      </c>
      <c r="S21" s="1">
        <f t="shared" si="18"/>
        <v>0.28093199141217279</v>
      </c>
      <c r="T21" s="1">
        <f t="shared" si="7"/>
        <v>0.92749918200719672</v>
      </c>
      <c r="U21" s="1">
        <f t="shared" si="19"/>
        <v>0.36940879203989474</v>
      </c>
      <c r="V21" s="1">
        <f t="shared" si="20"/>
        <v>0.47554835626490205</v>
      </c>
      <c r="W21" s="1">
        <f t="shared" si="21"/>
        <v>-0.29783507204476994</v>
      </c>
      <c r="X21" s="1">
        <f t="shared" si="22"/>
        <v>-0.17771328422013197</v>
      </c>
      <c r="Y21" s="1">
        <f t="shared" si="23"/>
        <v>-7.6616289199327656E-2</v>
      </c>
      <c r="Z21" s="1">
        <f t="shared" si="24"/>
        <v>0.54895538033996605</v>
      </c>
      <c r="AA21" s="1">
        <f t="shared" si="25"/>
        <v>-0.31972695925072148</v>
      </c>
      <c r="AB21" s="1">
        <f t="shared" si="26"/>
        <v>-0.22922842108924449</v>
      </c>
      <c r="AC21" s="1">
        <f t="shared" si="27"/>
        <v>-6.4006582825794675E-2</v>
      </c>
      <c r="AD21" s="1">
        <f t="shared" si="28"/>
        <v>0.33969507278241734</v>
      </c>
      <c r="AE21" s="1">
        <f t="shared" si="29"/>
        <v>-0.25732008324049022</v>
      </c>
      <c r="AF21" s="1">
        <f t="shared" si="30"/>
        <v>-8.2374989541927068E-2</v>
      </c>
      <c r="AG21" s="1">
        <f t="shared" si="31"/>
        <v>-9.9952884520815313E-2</v>
      </c>
      <c r="AH21" s="1">
        <f t="shared" si="10"/>
        <v>1.4545454545454546E-4</v>
      </c>
      <c r="AI21" s="10">
        <f t="shared" si="11"/>
        <v>0.91630785236423185</v>
      </c>
      <c r="AK21" s="1">
        <v>7.6360049999999902E-2</v>
      </c>
      <c r="AL21" s="1">
        <v>0.78436072802734302</v>
      </c>
      <c r="AM21" s="1">
        <v>3.4064621923827499E-7</v>
      </c>
      <c r="AN21" s="1">
        <v>5.2508523694140595E-4</v>
      </c>
      <c r="AO21" s="1">
        <v>3.8939839208984302E-3</v>
      </c>
      <c r="AP21" s="1">
        <v>2.38229476562499E-4</v>
      </c>
      <c r="AQ21" s="1">
        <v>1.9840360888671801E-2</v>
      </c>
      <c r="AR21" s="1">
        <v>-1.4393403007812501E-3</v>
      </c>
      <c r="AS21" s="1">
        <v>-2.2235706712402299E-5</v>
      </c>
      <c r="AT21" s="1">
        <v>3.0597169384765602E-4</v>
      </c>
      <c r="AU21" s="1">
        <v>2.68192482128906E-6</v>
      </c>
      <c r="AV21" s="1">
        <v>2.3410466406249999E-3</v>
      </c>
      <c r="AW21" s="1">
        <v>8.1778608593749899E-3</v>
      </c>
      <c r="AX21" s="1">
        <v>-1.21451156396484E-3</v>
      </c>
      <c r="AY21" s="1">
        <v>6.7476217346679599E-6</v>
      </c>
      <c r="AZ21" s="1">
        <v>9.2362488281250003E-4</v>
      </c>
      <c r="BA21" s="1">
        <v>2.0974842175292902E-6</v>
      </c>
      <c r="BB21" s="1">
        <v>3.0493548242187399E-3</v>
      </c>
      <c r="BC21" s="5">
        <v>8.4317382811432903E-11</v>
      </c>
      <c r="BD21" s="1">
        <v>-3.9529785169609099E-12</v>
      </c>
      <c r="BE21" s="1">
        <v>6.2812500113237804E-12</v>
      </c>
      <c r="BF21" s="1">
        <v>2.4661246142578102</v>
      </c>
      <c r="BG21" s="1">
        <v>1.5349676694335901E-4</v>
      </c>
      <c r="BH21" s="1">
        <v>-2.15517893691406E-3</v>
      </c>
      <c r="BI21" s="1">
        <v>-3.26171875000434E-9</v>
      </c>
      <c r="BJ21" s="1">
        <v>5.4667968752971897E-10</v>
      </c>
      <c r="BK21" s="1">
        <v>-7.3681640565422501E-11</v>
      </c>
    </row>
    <row r="22" spans="4:63" x14ac:dyDescent="0.45">
      <c r="D22" s="1">
        <f t="shared" si="12"/>
        <v>8.4617549999999903E-2</v>
      </c>
      <c r="E22" s="1">
        <f t="shared" si="13"/>
        <v>33.423932249999964</v>
      </c>
      <c r="F22" s="1">
        <f t="shared" si="14"/>
        <v>14.006095541456741</v>
      </c>
      <c r="G22" s="1">
        <f t="shared" si="15"/>
        <v>5.0204929760142569</v>
      </c>
      <c r="H22" s="1">
        <f t="shared" si="16"/>
        <v>3.2679561490049354</v>
      </c>
      <c r="I22" s="1">
        <f t="shared" si="0"/>
        <v>1.752536827009322</v>
      </c>
      <c r="J22" s="1">
        <f t="shared" si="1"/>
        <v>8.0783102691547413</v>
      </c>
      <c r="K22" s="1">
        <f t="shared" si="2"/>
        <v>0.40608324005685403</v>
      </c>
      <c r="L22" s="1">
        <f t="shared" si="3"/>
        <v>1.5565924428169189</v>
      </c>
      <c r="M22" s="1">
        <f t="shared" si="8"/>
        <v>0.81387199565798007</v>
      </c>
      <c r="N22" s="1">
        <f t="shared" si="9"/>
        <v>5.7405399480599</v>
      </c>
      <c r="O22" s="1">
        <f t="shared" si="4"/>
        <v>0.10842344386184247</v>
      </c>
      <c r="P22" s="1">
        <f t="shared" si="5"/>
        <v>0.68694890608812798</v>
      </c>
      <c r="Q22" s="1">
        <f t="shared" si="17"/>
        <v>0.45699988042560363</v>
      </c>
      <c r="R22" s="1">
        <f t="shared" si="6"/>
        <v>2.3377703210948413</v>
      </c>
      <c r="S22" s="1">
        <f t="shared" si="18"/>
        <v>0.29765979619501154</v>
      </c>
      <c r="T22" s="1">
        <f t="shared" si="7"/>
        <v>0.86964353672879102</v>
      </c>
      <c r="U22" s="1">
        <f t="shared" si="19"/>
        <v>0.3568721152323765</v>
      </c>
      <c r="V22" s="1">
        <f t="shared" si="20"/>
        <v>0.47120023615370837</v>
      </c>
      <c r="W22" s="1">
        <f t="shared" si="21"/>
        <v>-0.2928907670358657</v>
      </c>
      <c r="X22" s="1">
        <f t="shared" si="22"/>
        <v>-0.17830946911784251</v>
      </c>
      <c r="Y22" s="1">
        <f t="shared" si="23"/>
        <v>-8.1054987980892348E-2</v>
      </c>
      <c r="Z22" s="1">
        <f t="shared" si="24"/>
        <v>0.54497403774443431</v>
      </c>
      <c r="AA22" s="1">
        <f t="shared" si="25"/>
        <v>-0.31674445653722688</v>
      </c>
      <c r="AB22" s="1">
        <f t="shared" si="26"/>
        <v>-0.22822958120720732</v>
      </c>
      <c r="AC22" s="1">
        <f t="shared" si="27"/>
        <v>-6.9921360567331392E-2</v>
      </c>
      <c r="AD22" s="1">
        <f t="shared" si="28"/>
        <v>0.33363419769544728</v>
      </c>
      <c r="AE22" s="1">
        <f t="shared" si="29"/>
        <v>-0.2484107823182532</v>
      </c>
      <c r="AF22" s="1">
        <f t="shared" si="30"/>
        <v>-8.5223415377194051E-2</v>
      </c>
      <c r="AG22" s="1">
        <f t="shared" si="31"/>
        <v>-0.1018158676418154</v>
      </c>
      <c r="AH22" s="1">
        <f t="shared" si="10"/>
        <v>1.4545454545454546E-4</v>
      </c>
      <c r="AI22" s="10">
        <f t="shared" si="11"/>
        <v>0.90713946843355431</v>
      </c>
      <c r="AK22" s="1">
        <v>8.4617549999999903E-2</v>
      </c>
      <c r="AL22" s="1">
        <v>0.80309014746093699</v>
      </c>
      <c r="AM22" s="1">
        <v>-3.6062150878906299E-7</v>
      </c>
      <c r="AN22" s="1">
        <v>6.0986137510253796E-4</v>
      </c>
      <c r="AO22" s="1">
        <v>3.5781842529296801E-3</v>
      </c>
      <c r="AP22" s="1">
        <v>2.6114852709960902E-4</v>
      </c>
      <c r="AQ22" s="1">
        <v>1.8873270751953101E-2</v>
      </c>
      <c r="AR22" s="1">
        <v>-1.50248627392578E-3</v>
      </c>
      <c r="AS22" s="1">
        <v>-2.10300474331542E-5</v>
      </c>
      <c r="AT22" s="1">
        <v>3.56465599121093E-4</v>
      </c>
      <c r="AU22" s="1">
        <v>3.0584917148925701E-6</v>
      </c>
      <c r="AV22" s="1">
        <v>2.25849359375E-3</v>
      </c>
      <c r="AW22" s="1">
        <v>7.6859272167968699E-3</v>
      </c>
      <c r="AX22" s="1">
        <v>-1.17329451855468E-3</v>
      </c>
      <c r="AY22" s="1">
        <v>6.1040902045410103E-6</v>
      </c>
      <c r="AZ22" s="1">
        <v>9.7862117089843694E-4</v>
      </c>
      <c r="BA22" s="1">
        <v>1.6000746957031201E-6</v>
      </c>
      <c r="BB22" s="1">
        <v>2.8591418359375001E-3</v>
      </c>
      <c r="BC22" s="5">
        <v>5.61933594071134E-11</v>
      </c>
      <c r="BD22" s="1">
        <v>-2.6680175781579101E-11</v>
      </c>
      <c r="BE22" s="1">
        <v>2.2514648443674099E-11</v>
      </c>
      <c r="BF22" s="1">
        <v>2.1081297558593701</v>
      </c>
      <c r="BG22" s="1">
        <v>-4.3197223193358702E-6</v>
      </c>
      <c r="BH22" s="1">
        <v>-1.14832441884765E-3</v>
      </c>
      <c r="BI22" s="1">
        <v>-2.4966796874035501E-9</v>
      </c>
      <c r="BJ22" s="1">
        <v>8.4771484375337102E-10</v>
      </c>
      <c r="BK22" s="1">
        <v>5.0664062494470299E-10</v>
      </c>
    </row>
    <row r="23" spans="4:63" x14ac:dyDescent="0.45">
      <c r="D23" s="1">
        <f t="shared" si="12"/>
        <v>9.3588350000000001E-2</v>
      </c>
      <c r="E23" s="1">
        <f t="shared" si="13"/>
        <v>36.967398250000002</v>
      </c>
      <c r="F23" s="1">
        <f t="shared" si="14"/>
        <v>14.310799553598272</v>
      </c>
      <c r="G23" s="1">
        <f t="shared" si="15"/>
        <v>4.7762212220848292</v>
      </c>
      <c r="H23" s="1">
        <f t="shared" si="16"/>
        <v>3.1198240561875883</v>
      </c>
      <c r="I23" s="1">
        <f t="shared" si="0"/>
        <v>1.6563971658972416</v>
      </c>
      <c r="J23" s="1">
        <f t="shared" si="1"/>
        <v>7.6393359766416893</v>
      </c>
      <c r="K23" s="1">
        <f t="shared" si="2"/>
        <v>0.43651205945017535</v>
      </c>
      <c r="L23" s="1">
        <f t="shared" si="3"/>
        <v>1.4765944080777942</v>
      </c>
      <c r="M23" s="1">
        <f t="shared" si="8"/>
        <v>0.81711267929875886</v>
      </c>
      <c r="N23" s="1">
        <f t="shared" si="9"/>
        <v>5.4512757713583584</v>
      </c>
      <c r="O23" s="1">
        <f t="shared" si="4"/>
        <v>0.12506505706081825</v>
      </c>
      <c r="P23" s="1">
        <f t="shared" si="5"/>
        <v>0.66330728395599936</v>
      </c>
      <c r="Q23" s="1">
        <f t="shared" si="17"/>
        <v>0.47503891074341115</v>
      </c>
      <c r="R23" s="1">
        <f t="shared" si="6"/>
        <v>2.1880602052833313</v>
      </c>
      <c r="S23" s="1">
        <f t="shared" si="18"/>
        <v>0.31144700238935713</v>
      </c>
      <c r="T23" s="1">
        <f t="shared" si="7"/>
        <v>0.81328712412179494</v>
      </c>
      <c r="U23" s="1">
        <f t="shared" si="19"/>
        <v>0.34207376855534771</v>
      </c>
      <c r="V23" s="1">
        <f t="shared" si="20"/>
        <v>0.46639260286472922</v>
      </c>
      <c r="W23" s="1">
        <f t="shared" si="21"/>
        <v>-0.28763695128220662</v>
      </c>
      <c r="X23" s="1">
        <f t="shared" si="22"/>
        <v>-0.17875565158252257</v>
      </c>
      <c r="Y23" s="1">
        <f t="shared" si="23"/>
        <v>-8.5539660047623145E-2</v>
      </c>
      <c r="Z23" s="1">
        <f t="shared" si="24"/>
        <v>0.54031782025444208</v>
      </c>
      <c r="AA23" s="1">
        <f t="shared" si="25"/>
        <v>-0.31328972593618298</v>
      </c>
      <c r="AB23" s="1">
        <f t="shared" si="26"/>
        <v>-0.22702809431825915</v>
      </c>
      <c r="AC23" s="1">
        <f t="shared" si="27"/>
        <v>-7.6132323840708296E-2</v>
      </c>
      <c r="AD23" s="1">
        <f t="shared" si="28"/>
        <v>0.32715445616916111</v>
      </c>
      <c r="AE23" s="1">
        <f t="shared" si="29"/>
        <v>-0.23931995031095543</v>
      </c>
      <c r="AF23" s="1">
        <f t="shared" si="30"/>
        <v>-8.7834505858205569E-2</v>
      </c>
      <c r="AG23" s="1">
        <f t="shared" si="31"/>
        <v>-0.10325837776052106</v>
      </c>
      <c r="AH23" s="1">
        <f t="shared" si="10"/>
        <v>1.4545454545454546E-4</v>
      </c>
      <c r="AI23" s="10">
        <f t="shared" si="11"/>
        <v>0.89744425795631422</v>
      </c>
      <c r="AK23" s="1">
        <v>9.3588350000000001E-2</v>
      </c>
      <c r="AL23" s="1">
        <v>0.820561454101562</v>
      </c>
      <c r="AM23" s="1">
        <v>9.3773797883301196E-7</v>
      </c>
      <c r="AN23" s="1">
        <v>7.0673981809960896E-4</v>
      </c>
      <c r="AO23" s="1">
        <v>3.2670296630859302E-3</v>
      </c>
      <c r="AP23" s="1">
        <v>2.82776713037109E-4</v>
      </c>
      <c r="AQ23" s="1">
        <v>1.7922252001953101E-2</v>
      </c>
      <c r="AR23" s="1">
        <v>-1.5617935004882801E-3</v>
      </c>
      <c r="AS23" s="1">
        <v>-1.8602014459472599E-5</v>
      </c>
      <c r="AT23" s="1">
        <v>4.1117851367187402E-4</v>
      </c>
      <c r="AU23" s="1">
        <v>3.52858764687499E-6</v>
      </c>
      <c r="AV23" s="1">
        <v>2.1807666308593702E-3</v>
      </c>
      <c r="AW23" s="1">
        <v>7.1937227246093704E-3</v>
      </c>
      <c r="AX23" s="1">
        <v>-1.12464174267578E-3</v>
      </c>
      <c r="AY23" s="1">
        <v>3.9209549415527298E-6</v>
      </c>
      <c r="AZ23" s="1">
        <v>1.02394960302734E-3</v>
      </c>
      <c r="BA23" s="1">
        <v>1.55564116677246E-6</v>
      </c>
      <c r="BB23" s="1">
        <v>2.6738579003906201E-3</v>
      </c>
      <c r="BC23" s="5">
        <v>-1.00924804680212E-10</v>
      </c>
      <c r="BD23" s="1">
        <v>-1.30844726572242E-11</v>
      </c>
      <c r="BE23" s="1">
        <v>6.6845703090831797E-12</v>
      </c>
      <c r="BF23" s="1">
        <v>1.81573903808593</v>
      </c>
      <c r="BG23" s="1">
        <v>3.9012117651367102E-5</v>
      </c>
      <c r="BH23" s="1">
        <v>-1.5547758837890501E-4</v>
      </c>
      <c r="BI23" s="1">
        <v>-1.42431640609661E-9</v>
      </c>
      <c r="BJ23" s="1">
        <v>-1.01651367191666E-9</v>
      </c>
      <c r="BK23" s="1">
        <v>9.4522949222008003E-10</v>
      </c>
    </row>
    <row r="24" spans="4:63" x14ac:dyDescent="0.45">
      <c r="D24" s="1">
        <f t="shared" si="12"/>
        <v>0.1033385</v>
      </c>
      <c r="E24" s="1">
        <f t="shared" si="13"/>
        <v>40.818707500000002</v>
      </c>
      <c r="F24" s="1">
        <f t="shared" si="14"/>
        <v>14.597169516559058</v>
      </c>
      <c r="G24" s="1">
        <f t="shared" si="15"/>
        <v>4.5383964760722897</v>
      </c>
      <c r="H24" s="1">
        <f t="shared" si="16"/>
        <v>2.9779787701367217</v>
      </c>
      <c r="I24" s="1">
        <f t="shared" si="0"/>
        <v>1.5604177059355679</v>
      </c>
      <c r="J24" s="1">
        <f t="shared" si="1"/>
        <v>7.2109877903075166</v>
      </c>
      <c r="K24" s="1">
        <f t="shared" si="2"/>
        <v>0.46422261126060188</v>
      </c>
      <c r="L24" s="1">
        <f t="shared" si="3"/>
        <v>1.4015825505764603</v>
      </c>
      <c r="M24" s="1">
        <f t="shared" si="8"/>
        <v>0.81733029623219533</v>
      </c>
      <c r="N24" s="1">
        <f t="shared" si="9"/>
        <v>5.1711547055074361</v>
      </c>
      <c r="O24" s="1">
        <f t="shared" si="4"/>
        <v>0.14289981319566059</v>
      </c>
      <c r="P24" s="1">
        <f t="shared" si="5"/>
        <v>0.64190302157034651</v>
      </c>
      <c r="Q24" s="1">
        <f t="shared" si="17"/>
        <v>0.49182803856385449</v>
      </c>
      <c r="R24" s="1">
        <f t="shared" si="6"/>
        <v>2.039833084800081</v>
      </c>
      <c r="S24" s="1">
        <f t="shared" si="18"/>
        <v>0.3213227980649413</v>
      </c>
      <c r="T24" s="1">
        <f t="shared" si="7"/>
        <v>0.75967952900611391</v>
      </c>
      <c r="U24" s="1">
        <f t="shared" si="19"/>
        <v>0.3255022576683409</v>
      </c>
      <c r="V24" s="1">
        <f t="shared" si="20"/>
        <v>0.46110891387070502</v>
      </c>
      <c r="W24" s="1">
        <f t="shared" si="21"/>
        <v>-0.28218943110838285</v>
      </c>
      <c r="X24" s="1">
        <f t="shared" si="22"/>
        <v>-0.17891948276232217</v>
      </c>
      <c r="Y24" s="1">
        <f t="shared" si="23"/>
        <v>-9.0046154026140274E-2</v>
      </c>
      <c r="Z24" s="1">
        <f t="shared" si="24"/>
        <v>0.53489896525857761</v>
      </c>
      <c r="AA24" s="1">
        <f t="shared" si="25"/>
        <v>-0.30934058116386437</v>
      </c>
      <c r="AB24" s="1">
        <f t="shared" si="26"/>
        <v>-0.22555838409471329</v>
      </c>
      <c r="AC24" s="1">
        <f t="shared" si="27"/>
        <v>-8.2577492407925099E-2</v>
      </c>
      <c r="AD24" s="1">
        <f t="shared" si="28"/>
        <v>0.32028430925073154</v>
      </c>
      <c r="AE24" s="1">
        <f t="shared" si="29"/>
        <v>-0.23037282575812346</v>
      </c>
      <c r="AF24" s="1">
        <f t="shared" si="30"/>
        <v>-8.9911483492607969E-2</v>
      </c>
      <c r="AG24" s="1">
        <f t="shared" si="31"/>
        <v>-0.10429971937327574</v>
      </c>
      <c r="AH24" s="1">
        <f t="shared" si="10"/>
        <v>1.4545454545454546E-4</v>
      </c>
      <c r="AI24" s="10">
        <f t="shared" si="11"/>
        <v>0.88706768111246248</v>
      </c>
      <c r="AK24" s="1">
        <v>0.1033385</v>
      </c>
      <c r="AL24" s="1">
        <v>0.83698151171875002</v>
      </c>
      <c r="AM24" s="1">
        <v>8.5424545410156099E-7</v>
      </c>
      <c r="AN24" s="1">
        <v>8.0574612847119102E-4</v>
      </c>
      <c r="AO24" s="1">
        <v>2.9643718310546799E-3</v>
      </c>
      <c r="AP24" s="1">
        <v>3.02554169335937E-4</v>
      </c>
      <c r="AQ24" s="1">
        <v>1.7001293212890602E-2</v>
      </c>
      <c r="AR24" s="1">
        <v>-1.6169914013671801E-3</v>
      </c>
      <c r="AS24" s="1">
        <v>-1.53004574196289E-5</v>
      </c>
      <c r="AT24" s="1">
        <v>4.6981414453124899E-4</v>
      </c>
      <c r="AU24" s="1">
        <v>4.13306091046386E-6</v>
      </c>
      <c r="AV24" s="1">
        <v>2.1103954736328102E-3</v>
      </c>
      <c r="AW24" s="1">
        <v>6.7063939013671898E-3</v>
      </c>
      <c r="AX24" s="1">
        <v>-1.0701593046875001E-3</v>
      </c>
      <c r="AY24" s="1">
        <v>2.8821755341796799E-6</v>
      </c>
      <c r="AZ24" s="1">
        <v>1.0564184243164001E-3</v>
      </c>
      <c r="BA24" s="1">
        <v>1.11174864995117E-6</v>
      </c>
      <c r="BB24" s="1">
        <v>2.4976112988281201E-3</v>
      </c>
      <c r="BC24" s="5">
        <v>4.4994140593443001E-11</v>
      </c>
      <c r="BD24" s="1">
        <v>-1.4727832030570401E-11</v>
      </c>
      <c r="BE24" s="1">
        <v>1.5034667974107701E-11</v>
      </c>
      <c r="BF24" s="1">
        <v>1.57627790039062</v>
      </c>
      <c r="BG24" s="1">
        <v>-2.7941387236328099E-5</v>
      </c>
      <c r="BH24" s="1">
        <v>1.14920015032714E-3</v>
      </c>
      <c r="BI24" s="1">
        <v>3.7490234370784398E-9</v>
      </c>
      <c r="BJ24" s="1">
        <v>9.2197851559336101E-10</v>
      </c>
      <c r="BK24" s="1">
        <v>1.6822265625332401E-10</v>
      </c>
    </row>
    <row r="25" spans="4:63" x14ac:dyDescent="0.45">
      <c r="D25" s="1">
        <f t="shared" si="12"/>
        <v>0.1139315</v>
      </c>
      <c r="E25" s="1">
        <f t="shared" si="13"/>
        <v>45.002942500000003</v>
      </c>
      <c r="F25" s="1">
        <f t="shared" si="14"/>
        <v>14.868556053834165</v>
      </c>
      <c r="G25" s="1">
        <f t="shared" si="15"/>
        <v>4.3100176332013662</v>
      </c>
      <c r="H25" s="1">
        <f t="shared" si="16"/>
        <v>2.8446824190447244</v>
      </c>
      <c r="I25" s="1">
        <f t="shared" si="0"/>
        <v>1.4653352141566418</v>
      </c>
      <c r="J25" s="1">
        <f t="shared" si="1"/>
        <v>6.7983593348486302</v>
      </c>
      <c r="K25" s="1">
        <f t="shared" si="2"/>
        <v>0.48965115308140256</v>
      </c>
      <c r="L25" s="1">
        <f t="shared" si="3"/>
        <v>1.3320247784726993</v>
      </c>
      <c r="M25" s="1">
        <f t="shared" si="8"/>
        <v>0.81466128900284629</v>
      </c>
      <c r="N25" s="1">
        <f t="shared" si="9"/>
        <v>4.9042976465152908</v>
      </c>
      <c r="O25" s="1">
        <f t="shared" si="4"/>
        <v>0.1618286655127304</v>
      </c>
      <c r="P25" s="1">
        <f t="shared" si="5"/>
        <v>0.6232385260614276</v>
      </c>
      <c r="Q25" s="1">
        <f t="shared" si="17"/>
        <v>0.50738985745265619</v>
      </c>
      <c r="R25" s="1">
        <f t="shared" si="6"/>
        <v>1.8940616883333399</v>
      </c>
      <c r="S25" s="1">
        <f t="shared" si="18"/>
        <v>0.32782248756867216</v>
      </c>
      <c r="T25" s="1">
        <f t="shared" si="7"/>
        <v>0.70878625241127158</v>
      </c>
      <c r="U25" s="1">
        <f t="shared" si="19"/>
        <v>0.3072714315501901</v>
      </c>
      <c r="V25" s="1">
        <f t="shared" si="20"/>
        <v>0.45533621670270569</v>
      </c>
      <c r="W25" s="1">
        <f t="shared" si="21"/>
        <v>-0.27652948764724239</v>
      </c>
      <c r="X25" s="1">
        <f t="shared" si="22"/>
        <v>-0.17880672905546324</v>
      </c>
      <c r="Y25" s="1">
        <f t="shared" si="23"/>
        <v>-9.4507883532455247E-2</v>
      </c>
      <c r="Z25" s="1">
        <f t="shared" si="24"/>
        <v>0.52867811892610872</v>
      </c>
      <c r="AA25" s="1">
        <f t="shared" si="25"/>
        <v>-0.30488926793796411</v>
      </c>
      <c r="AB25" s="1">
        <f t="shared" si="26"/>
        <v>-0.22378885098814449</v>
      </c>
      <c r="AC25" s="1">
        <f t="shared" si="27"/>
        <v>-8.9182162137987145E-2</v>
      </c>
      <c r="AD25" s="1">
        <f t="shared" si="28"/>
        <v>0.31295622213314306</v>
      </c>
      <c r="AE25" s="1">
        <f t="shared" si="29"/>
        <v>-0.22147412036910147</v>
      </c>
      <c r="AF25" s="1">
        <f t="shared" si="30"/>
        <v>-9.1482101764041507E-2</v>
      </c>
      <c r="AG25" s="1">
        <f t="shared" si="31"/>
        <v>-0.10484680521618288</v>
      </c>
      <c r="AH25" s="1">
        <f t="shared" si="10"/>
        <v>1.4545454545454546E-4</v>
      </c>
      <c r="AI25" s="10">
        <f t="shared" si="11"/>
        <v>0.87571289306980249</v>
      </c>
      <c r="AK25" s="1">
        <v>0.1139315</v>
      </c>
      <c r="AL25" s="1">
        <v>0.85254244042968697</v>
      </c>
      <c r="AM25" s="1">
        <v>-7.5568452880858201E-7</v>
      </c>
      <c r="AN25" s="1">
        <v>9.0690224996581997E-4</v>
      </c>
      <c r="AO25" s="1">
        <v>2.6716827587890601E-3</v>
      </c>
      <c r="AP25" s="1">
        <v>3.1974301352539E-4</v>
      </c>
      <c r="AQ25" s="1">
        <v>1.6123942724609298E-2</v>
      </c>
      <c r="AR25" s="1">
        <v>-1.6681542578124999E-3</v>
      </c>
      <c r="AS25" s="1">
        <v>-1.2130068145996E-5</v>
      </c>
      <c r="AT25" s="1">
        <v>5.32046854003906E-4</v>
      </c>
      <c r="AU25" s="1">
        <v>4.8617478273925696E-6</v>
      </c>
      <c r="AV25" s="1">
        <v>2.0490318945312501E-3</v>
      </c>
      <c r="AW25" s="1">
        <v>6.2271388037109304E-3</v>
      </c>
      <c r="AX25" s="1">
        <v>-1.0102215078124999E-3</v>
      </c>
      <c r="AY25" s="1">
        <v>2.13849184228515E-6</v>
      </c>
      <c r="AZ25" s="1">
        <v>1.0777875639648401E-3</v>
      </c>
      <c r="BA25" s="1">
        <v>9.4912489291992196E-7</v>
      </c>
      <c r="BB25" s="1">
        <v>2.33028860839843E-3</v>
      </c>
      <c r="BC25" s="5">
        <v>1.1377929686505201E-10</v>
      </c>
      <c r="BD25" s="1">
        <v>8.3886718759441696E-12</v>
      </c>
      <c r="BE25" s="1">
        <v>4.66137695374788E-11</v>
      </c>
      <c r="BF25" s="1">
        <v>1.3799527246093699</v>
      </c>
      <c r="BG25" s="1">
        <v>-1.0118287762207E-4</v>
      </c>
      <c r="BH25" s="1">
        <v>2.6397169669433499E-3</v>
      </c>
      <c r="BI25" s="1">
        <v>-6.7065429688147797E-9</v>
      </c>
      <c r="BJ25" s="1">
        <v>-4.6843212894899298E-10</v>
      </c>
      <c r="BK25" s="1">
        <v>2.44291992208738E-10</v>
      </c>
    </row>
    <row r="26" spans="4:63" x14ac:dyDescent="0.45">
      <c r="D26" s="1">
        <f t="shared" si="12"/>
        <v>0.12544999999999901</v>
      </c>
      <c r="E26" s="1">
        <f t="shared" si="13"/>
        <v>49.552749999999605</v>
      </c>
      <c r="F26" s="1">
        <f t="shared" si="14"/>
        <v>15.127932566800807</v>
      </c>
      <c r="G26" s="1">
        <f t="shared" si="15"/>
        <v>4.092211149314358</v>
      </c>
      <c r="H26" s="1">
        <f t="shared" si="16"/>
        <v>2.721215387667995</v>
      </c>
      <c r="I26" s="1">
        <f t="shared" si="0"/>
        <v>1.3709957616463633</v>
      </c>
      <c r="J26" s="1">
        <f t="shared" si="1"/>
        <v>6.4032809077048674</v>
      </c>
      <c r="K26" s="1">
        <f t="shared" si="2"/>
        <v>0.51236578391149723</v>
      </c>
      <c r="L26" s="1">
        <f t="shared" si="3"/>
        <v>1.2687756070123519</v>
      </c>
      <c r="M26" s="1">
        <f t="shared" si="8"/>
        <v>0.80986771995236695</v>
      </c>
      <c r="N26" s="1">
        <f t="shared" si="9"/>
        <v>4.653018441772276</v>
      </c>
      <c r="O26" s="1">
        <f t="shared" si="4"/>
        <v>0.18178766668233642</v>
      </c>
      <c r="P26" s="1">
        <f t="shared" si="5"/>
        <v>0.60762466688137751</v>
      </c>
      <c r="Q26" s="1">
        <f t="shared" si="17"/>
        <v>0.52187291853011442</v>
      </c>
      <c r="R26" s="1">
        <f t="shared" si="6"/>
        <v>1.7502624659325914</v>
      </c>
      <c r="S26" s="1">
        <f t="shared" si="18"/>
        <v>0.33057811722916081</v>
      </c>
      <c r="T26" s="1">
        <f t="shared" si="7"/>
        <v>0.66115094013097442</v>
      </c>
      <c r="U26" s="1">
        <f t="shared" si="19"/>
        <v>0.28799480142225248</v>
      </c>
      <c r="V26" s="1">
        <f t="shared" si="20"/>
        <v>0.44904087391862196</v>
      </c>
      <c r="W26" s="1">
        <f t="shared" si="21"/>
        <v>-0.27073077383474253</v>
      </c>
      <c r="X26" s="1">
        <f t="shared" si="22"/>
        <v>-0.17831010008387932</v>
      </c>
      <c r="Y26" s="1">
        <f t="shared" si="23"/>
        <v>-9.8952337795186682E-2</v>
      </c>
      <c r="Z26" s="1">
        <f t="shared" si="24"/>
        <v>0.52161891757242507</v>
      </c>
      <c r="AA26" s="1">
        <f t="shared" si="25"/>
        <v>-0.29993140794621365</v>
      </c>
      <c r="AB26" s="1">
        <f t="shared" si="26"/>
        <v>-0.22168750962621125</v>
      </c>
      <c r="AC26" s="1">
        <f t="shared" si="27"/>
        <v>-9.5889675050188666E-2</v>
      </c>
      <c r="AD26" s="1">
        <f t="shared" si="28"/>
        <v>0.30498463777067103</v>
      </c>
      <c r="AE26" s="1">
        <f t="shared" si="29"/>
        <v>-0.21277201342371327</v>
      </c>
      <c r="AF26" s="1">
        <f t="shared" si="30"/>
        <v>-9.221262434695765E-2</v>
      </c>
      <c r="AG26" s="1">
        <f t="shared" si="31"/>
        <v>-0.10503125154683676</v>
      </c>
      <c r="AH26" s="1">
        <f t="shared" si="10"/>
        <v>1.4545454545454546E-4</v>
      </c>
      <c r="AI26" s="10">
        <f t="shared" si="11"/>
        <v>0.86376808905938907</v>
      </c>
      <c r="AK26" s="1">
        <v>0.12544999999999901</v>
      </c>
      <c r="AL26" s="1">
        <v>0.86741473095703103</v>
      </c>
      <c r="AM26" s="1">
        <v>7.6536750000000303E-7</v>
      </c>
      <c r="AN26" s="1">
        <v>1.01396761955615E-3</v>
      </c>
      <c r="AO26" s="1">
        <v>2.3892847558593701E-3</v>
      </c>
      <c r="AP26" s="1">
        <v>3.3356994335937502E-4</v>
      </c>
      <c r="AQ26" s="1">
        <v>1.52978078125E-2</v>
      </c>
      <c r="AR26" s="1">
        <v>-1.7157704638671801E-3</v>
      </c>
      <c r="AS26" s="1">
        <v>-1.06064871503906E-5</v>
      </c>
      <c r="AT26" s="1">
        <v>5.9766640136718705E-4</v>
      </c>
      <c r="AU26" s="1">
        <v>5.7634217889160098E-6</v>
      </c>
      <c r="AV26" s="1">
        <v>1.9976979443359299E-3</v>
      </c>
      <c r="AW26" s="1">
        <v>5.7543676562499899E-3</v>
      </c>
      <c r="AX26" s="1">
        <v>-9.4684540332031202E-4</v>
      </c>
      <c r="AY26" s="1">
        <v>1.4585198293945301E-6</v>
      </c>
      <c r="AZ26" s="1">
        <v>1.0868472944335901E-3</v>
      </c>
      <c r="BA26" s="1">
        <v>2.57248302734374E-7</v>
      </c>
      <c r="BB26" s="1">
        <v>2.1736771826171798E-3</v>
      </c>
      <c r="BC26" s="5">
        <v>6.7534179644228001E-12</v>
      </c>
      <c r="BD26" s="1">
        <v>1.15175781263059E-11</v>
      </c>
      <c r="BE26" s="1">
        <v>-6.8527343742146503E-11</v>
      </c>
      <c r="BF26" s="1">
        <v>1.21831297216796</v>
      </c>
      <c r="BG26" s="1">
        <v>-1.16495760094238E-4</v>
      </c>
      <c r="BH26" s="1">
        <v>3.8225257511230399E-3</v>
      </c>
      <c r="BI26" s="1">
        <v>1.4019531249037799E-9</v>
      </c>
      <c r="BJ26" s="1">
        <v>-1.28574218711851E-10</v>
      </c>
      <c r="BK26" s="1">
        <v>-6.0822753912273699E-10</v>
      </c>
    </row>
    <row r="27" spans="4:63" x14ac:dyDescent="0.45">
      <c r="D27" s="1">
        <f t="shared" si="12"/>
        <v>0.13796799999999901</v>
      </c>
      <c r="E27" s="1">
        <f t="shared" si="13"/>
        <v>54.49735999999961</v>
      </c>
      <c r="F27" s="1">
        <f t="shared" si="14"/>
        <v>15.377909132420005</v>
      </c>
      <c r="G27" s="1">
        <f t="shared" si="15"/>
        <v>3.8853907263848289</v>
      </c>
      <c r="H27" s="1">
        <f t="shared" si="16"/>
        <v>2.6076710350860126</v>
      </c>
      <c r="I27" s="1">
        <f t="shared" si="0"/>
        <v>1.2777196912988169</v>
      </c>
      <c r="J27" s="1">
        <f t="shared" si="1"/>
        <v>6.0270783229206204</v>
      </c>
      <c r="K27" s="1">
        <f t="shared" si="2"/>
        <v>0.53256861924197563</v>
      </c>
      <c r="L27" s="1">
        <f t="shared" si="3"/>
        <v>1.2111345106070623</v>
      </c>
      <c r="M27" s="1">
        <f t="shared" si="8"/>
        <v>0.80257566666718372</v>
      </c>
      <c r="N27" s="1">
        <f t="shared" si="9"/>
        <v>4.4177073622741476</v>
      </c>
      <c r="O27" s="1">
        <f t="shared" si="4"/>
        <v>0.20256965787945669</v>
      </c>
      <c r="P27" s="1">
        <f t="shared" si="5"/>
        <v>0.59506505001842036</v>
      </c>
      <c r="Q27" s="1">
        <f t="shared" si="17"/>
        <v>0.53490852286748281</v>
      </c>
      <c r="R27" s="1">
        <f t="shared" si="6"/>
        <v>1.609370960646473</v>
      </c>
      <c r="S27" s="1">
        <f t="shared" si="18"/>
        <v>0.32999896136251899</v>
      </c>
      <c r="T27" s="1">
        <f t="shared" si="7"/>
        <v>0.61606946058864198</v>
      </c>
      <c r="U27" s="1">
        <f t="shared" si="19"/>
        <v>0.26766714379970086</v>
      </c>
      <c r="V27" s="1">
        <f t="shared" si="20"/>
        <v>0.4422744172581406</v>
      </c>
      <c r="W27" s="1">
        <f t="shared" si="21"/>
        <v>-0.26479857624630215</v>
      </c>
      <c r="X27" s="1">
        <f t="shared" si="22"/>
        <v>-0.17747584101183836</v>
      </c>
      <c r="Y27" s="1">
        <f t="shared" si="23"/>
        <v>-0.10328120428366057</v>
      </c>
      <c r="Z27" s="1">
        <f t="shared" si="24"/>
        <v>0.51372661073826076</v>
      </c>
      <c r="AA27" s="1">
        <f t="shared" si="25"/>
        <v>-0.2944922266228055</v>
      </c>
      <c r="AB27" s="1">
        <f t="shared" si="26"/>
        <v>-0.21923438411545537</v>
      </c>
      <c r="AC27" s="1">
        <f t="shared" si="27"/>
        <v>-0.10256441776403731</v>
      </c>
      <c r="AD27" s="1">
        <f t="shared" si="28"/>
        <v>0.29644915010422285</v>
      </c>
      <c r="AE27" s="1">
        <f t="shared" si="29"/>
        <v>-0.20419743458739192</v>
      </c>
      <c r="AF27" s="1">
        <f t="shared" si="30"/>
        <v>-9.2251715516830757E-2</v>
      </c>
      <c r="AG27" s="1">
        <f t="shared" si="31"/>
        <v>-0.10474407869836228</v>
      </c>
      <c r="AH27" s="1">
        <f t="shared" si="10"/>
        <v>1.4545454545454546E-4</v>
      </c>
      <c r="AI27" s="10">
        <f t="shared" si="11"/>
        <v>0.85053248857644115</v>
      </c>
      <c r="AK27" s="1">
        <v>0.13796799999999901</v>
      </c>
      <c r="AL27" s="1">
        <v>0.88174804150390595</v>
      </c>
      <c r="AM27" s="1">
        <v>1.6197991210937299E-7</v>
      </c>
      <c r="AN27" s="1">
        <v>1.11678485260253E-3</v>
      </c>
      <c r="AO27" s="1">
        <v>2.1175174902343702E-3</v>
      </c>
      <c r="AP27" s="1">
        <v>3.4362052001953101E-4</v>
      </c>
      <c r="AQ27" s="1">
        <v>1.4524171577148399E-2</v>
      </c>
      <c r="AR27" s="1">
        <v>-1.7586278417968701E-3</v>
      </c>
      <c r="AS27" s="1">
        <v>-1.11899113637695E-5</v>
      </c>
      <c r="AT27" s="1">
        <v>6.6599170703124995E-4</v>
      </c>
      <c r="AU27" s="1">
        <v>6.6929877505371001E-6</v>
      </c>
      <c r="AV27" s="1">
        <v>1.95640547851562E-3</v>
      </c>
      <c r="AW27" s="1">
        <v>5.2911562597656196E-3</v>
      </c>
      <c r="AX27" s="1">
        <v>-8.8001381787109303E-4</v>
      </c>
      <c r="AY27" s="1">
        <v>1.65064516601562E-7</v>
      </c>
      <c r="AZ27" s="1">
        <v>1.0849431938476501E-3</v>
      </c>
      <c r="BA27" s="1">
        <v>-5.2075378668945297E-7</v>
      </c>
      <c r="BB27" s="1">
        <v>2.0254620361328099E-3</v>
      </c>
      <c r="BC27" s="5">
        <v>3.45844726656527E-11</v>
      </c>
      <c r="BD27" s="1">
        <v>6.6918945337331401E-12</v>
      </c>
      <c r="BE27" s="1">
        <v>2.1987304679687599E-11</v>
      </c>
      <c r="BF27" s="1">
        <v>1.0839706518554599</v>
      </c>
      <c r="BG27" s="1">
        <v>-1.9579606396484401E-5</v>
      </c>
      <c r="BH27" s="1">
        <v>4.54096455600586E-3</v>
      </c>
      <c r="BI27" s="1">
        <v>6.8266601561837902E-9</v>
      </c>
      <c r="BJ27" s="1">
        <v>5.4819335937283696E-10</v>
      </c>
      <c r="BK27" s="1">
        <v>-2.70161132832861E-10</v>
      </c>
    </row>
    <row r="28" spans="4:63" x14ac:dyDescent="0.45">
      <c r="D28" s="1">
        <f t="shared" si="12"/>
        <v>0.15156900000000001</v>
      </c>
      <c r="E28" s="1">
        <f t="shared" si="13"/>
        <v>59.869755000000005</v>
      </c>
      <c r="F28" s="1">
        <f t="shared" si="14"/>
        <v>15.620526873454045</v>
      </c>
      <c r="G28" s="1">
        <f t="shared" si="15"/>
        <v>3.689666685077702</v>
      </c>
      <c r="H28" s="1">
        <f t="shared" si="16"/>
        <v>2.5029936391134648</v>
      </c>
      <c r="I28" s="1">
        <f t="shared" si="0"/>
        <v>1.1866730459642374</v>
      </c>
      <c r="J28" s="1">
        <f t="shared" si="1"/>
        <v>5.6696108504195051</v>
      </c>
      <c r="K28" s="1">
        <f t="shared" si="2"/>
        <v>0.55073096410917177</v>
      </c>
      <c r="L28" s="1">
        <f t="shared" si="3"/>
        <v>1.1589915556267276</v>
      </c>
      <c r="M28" s="1">
        <f t="shared" si="8"/>
        <v>0.79344918301635459</v>
      </c>
      <c r="N28" s="1">
        <f t="shared" si="9"/>
        <v>4.1966304059123347</v>
      </c>
      <c r="O28" s="1">
        <f t="shared" si="4"/>
        <v>0.22397862943621433</v>
      </c>
      <c r="P28" s="1">
        <f t="shared" si="5"/>
        <v>0.58537824287838081</v>
      </c>
      <c r="Q28" s="1">
        <f t="shared" si="17"/>
        <v>0.54632824497306043</v>
      </c>
      <c r="R28" s="1">
        <f t="shared" si="6"/>
        <v>1.4729804445071704</v>
      </c>
      <c r="S28" s="1">
        <f t="shared" si="18"/>
        <v>0.32675233467295745</v>
      </c>
      <c r="T28" s="1">
        <f t="shared" si="7"/>
        <v>0.57361331274834693</v>
      </c>
      <c r="U28" s="1">
        <f t="shared" si="19"/>
        <v>0.24712093804329421</v>
      </c>
      <c r="V28" s="1">
        <f t="shared" si="20"/>
        <v>0.43497602010357567</v>
      </c>
      <c r="W28" s="1">
        <f t="shared" si="21"/>
        <v>-0.25870180003839915</v>
      </c>
      <c r="X28" s="1">
        <f t="shared" si="22"/>
        <v>-0.1762742200651764</v>
      </c>
      <c r="Y28" s="1">
        <f t="shared" si="23"/>
        <v>-0.10752315191848354</v>
      </c>
      <c r="Z28" s="1">
        <f t="shared" si="24"/>
        <v>0.50498889416516302</v>
      </c>
      <c r="AA28" s="1">
        <f t="shared" si="25"/>
        <v>-0.2885911841851746</v>
      </c>
      <c r="AB28" s="1">
        <f t="shared" si="26"/>
        <v>-0.21639770997998833</v>
      </c>
      <c r="AC28" s="1">
        <f t="shared" si="27"/>
        <v>-0.10913496471500511</v>
      </c>
      <c r="AD28" s="1">
        <f t="shared" si="28"/>
        <v>0.2873011579937586</v>
      </c>
      <c r="AE28" s="1">
        <f t="shared" si="29"/>
        <v>-0.19565752794438848</v>
      </c>
      <c r="AF28" s="1">
        <f t="shared" si="30"/>
        <v>-9.164363004937004E-2</v>
      </c>
      <c r="AG28" s="1">
        <f t="shared" si="31"/>
        <v>-0.1041234310005309</v>
      </c>
      <c r="AH28" s="1">
        <f t="shared" si="10"/>
        <v>1.4545454545454546E-4</v>
      </c>
      <c r="AI28" s="10">
        <f t="shared" si="11"/>
        <v>0.83637192472277588</v>
      </c>
      <c r="AK28" s="1">
        <v>0.15156900000000001</v>
      </c>
      <c r="AL28" s="1">
        <v>0.89565940722656201</v>
      </c>
      <c r="AM28" s="1">
        <v>-7.9771545410157201E-7</v>
      </c>
      <c r="AN28" s="1">
        <v>1.2010473698227499E-3</v>
      </c>
      <c r="AO28" s="1">
        <v>1.85755203613281E-3</v>
      </c>
      <c r="AP28" s="1">
        <v>3.5016059765624998E-4</v>
      </c>
      <c r="AQ28" s="1">
        <v>1.3797333110351501E-2</v>
      </c>
      <c r="AR28" s="1">
        <v>-1.7961726562499901E-3</v>
      </c>
      <c r="AS28" s="1">
        <v>-1.28454158891601E-5</v>
      </c>
      <c r="AT28" s="1">
        <v>7.3637834667968701E-4</v>
      </c>
      <c r="AU28" s="1">
        <v>7.5617234336425699E-6</v>
      </c>
      <c r="AV28" s="1">
        <v>1.9245579980468699E-3</v>
      </c>
      <c r="AW28" s="1">
        <v>4.8427428417968698E-3</v>
      </c>
      <c r="AX28" s="1">
        <v>-8.1246370800781202E-4</v>
      </c>
      <c r="AY28" s="1">
        <v>-9.75197747509766E-7</v>
      </c>
      <c r="AZ28" s="1">
        <v>1.07426920410156E-3</v>
      </c>
      <c r="BA28" s="1">
        <v>-1.16831244526367E-6</v>
      </c>
      <c r="BB28" s="1">
        <v>1.8858782373046799E-3</v>
      </c>
      <c r="BC28" s="5">
        <v>-3.11668457054104E-11</v>
      </c>
      <c r="BD28" s="1">
        <v>-1.9745117189335201E-11</v>
      </c>
      <c r="BE28" s="1">
        <v>-5.60581054656167E-11</v>
      </c>
      <c r="BF28" s="1">
        <v>0.97018506347656197</v>
      </c>
      <c r="BG28" s="1">
        <v>6.7089529391113297E-5</v>
      </c>
      <c r="BH28" s="1">
        <v>4.9567216217968699E-3</v>
      </c>
      <c r="BI28" s="1">
        <v>-1.8085937505015401E-9</v>
      </c>
      <c r="BJ28" s="1">
        <v>1.2771484409094401E-11</v>
      </c>
      <c r="BK28" s="1">
        <v>1.8581542975223301E-10</v>
      </c>
    </row>
    <row r="29" spans="4:63" x14ac:dyDescent="0.45">
      <c r="D29" s="1">
        <f t="shared" si="12"/>
        <v>0.16635050000000001</v>
      </c>
      <c r="E29" s="1">
        <f t="shared" si="13"/>
        <v>65.708447500000005</v>
      </c>
      <c r="F29" s="1">
        <f t="shared" si="14"/>
        <v>15.857109341621012</v>
      </c>
      <c r="G29" s="1">
        <f t="shared" si="15"/>
        <v>3.504401481552252</v>
      </c>
      <c r="H29" s="1">
        <f t="shared" si="16"/>
        <v>2.4059685249954712</v>
      </c>
      <c r="I29" s="1">
        <f t="shared" si="0"/>
        <v>1.0984329565567812</v>
      </c>
      <c r="J29" s="1">
        <f t="shared" si="1"/>
        <v>5.3295662134645614</v>
      </c>
      <c r="K29" s="1">
        <f t="shared" si="2"/>
        <v>0.566661175833574</v>
      </c>
      <c r="L29" s="1">
        <f t="shared" si="3"/>
        <v>1.1125755738063687</v>
      </c>
      <c r="M29" s="1">
        <f t="shared" si="8"/>
        <v>0.78243706649197875</v>
      </c>
      <c r="N29" s="1">
        <f t="shared" si="9"/>
        <v>3.9873757621215793</v>
      </c>
      <c r="O29" s="1">
        <f t="shared" si="4"/>
        <v>0.24583960716056516</v>
      </c>
      <c r="P29" s="1">
        <f t="shared" si="5"/>
        <v>0.57872168070879748</v>
      </c>
      <c r="Q29" s="1">
        <f t="shared" si="17"/>
        <v>0.55606413097910001</v>
      </c>
      <c r="R29" s="1">
        <f t="shared" si="6"/>
        <v>1.3421904513429825</v>
      </c>
      <c r="S29" s="1">
        <f t="shared" si="18"/>
        <v>0.32082156867300882</v>
      </c>
      <c r="T29" s="1">
        <f t="shared" si="7"/>
        <v>0.53385389309757125</v>
      </c>
      <c r="U29" s="1">
        <f t="shared" si="19"/>
        <v>0.22637293551287876</v>
      </c>
      <c r="V29" s="1">
        <f t="shared" si="20"/>
        <v>0.42707700228606954</v>
      </c>
      <c r="W29" s="1">
        <f t="shared" si="21"/>
        <v>-0.25248341091197662</v>
      </c>
      <c r="X29" s="1">
        <f t="shared" si="22"/>
        <v>-0.17459359137409289</v>
      </c>
      <c r="Y29" s="1">
        <f t="shared" si="23"/>
        <v>-0.11163633370931622</v>
      </c>
      <c r="Z29" s="1">
        <f t="shared" si="24"/>
        <v>0.49530921138347356</v>
      </c>
      <c r="AA29" s="1">
        <f t="shared" si="25"/>
        <v>-0.28224380231774615</v>
      </c>
      <c r="AB29" s="1">
        <f t="shared" si="26"/>
        <v>-0.21306540906572743</v>
      </c>
      <c r="AC29" s="1">
        <f t="shared" si="27"/>
        <v>-0.11555931118844265</v>
      </c>
      <c r="AD29" s="1">
        <f t="shared" si="28"/>
        <v>0.2776235955038619</v>
      </c>
      <c r="AE29" s="1">
        <f t="shared" si="29"/>
        <v>-0.18729730684762189</v>
      </c>
      <c r="AF29" s="1">
        <f t="shared" si="30"/>
        <v>-9.0326288656239817E-2</v>
      </c>
      <c r="AG29" s="1">
        <f t="shared" si="31"/>
        <v>-0.10304358320715448</v>
      </c>
      <c r="AH29" s="1">
        <f t="shared" si="10"/>
        <v>1.4545454545454546E-4</v>
      </c>
      <c r="AI29" s="10">
        <f t="shared" si="11"/>
        <v>0.82099837254700359</v>
      </c>
      <c r="AK29" s="1">
        <v>0.16635050000000001</v>
      </c>
      <c r="AL29" s="1">
        <v>0.90922471874999899</v>
      </c>
      <c r="AM29" s="1">
        <v>-2.27104633789067E-7</v>
      </c>
      <c r="AN29" s="1">
        <v>1.2687198933974599E-3</v>
      </c>
      <c r="AO29" s="1">
        <v>1.610817578125E-3</v>
      </c>
      <c r="AP29" s="1">
        <v>3.5341915966796797E-4</v>
      </c>
      <c r="AQ29" s="1">
        <v>1.31093630615234E-2</v>
      </c>
      <c r="AR29" s="1">
        <v>-1.82818149414062E-3</v>
      </c>
      <c r="AS29" s="1">
        <v>-1.35318849316406E-5</v>
      </c>
      <c r="AT29" s="1">
        <v>8.0825105468749895E-4</v>
      </c>
      <c r="AU29" s="1">
        <v>8.13028832713378E-6</v>
      </c>
      <c r="AV29" s="1">
        <v>1.90267310546874E-3</v>
      </c>
      <c r="AW29" s="1">
        <v>4.4127423583984297E-3</v>
      </c>
      <c r="AX29" s="1">
        <v>-7.4425014746093703E-4</v>
      </c>
      <c r="AY29" s="1">
        <v>-1.9659862150878898E-6</v>
      </c>
      <c r="AZ29" s="1">
        <v>1.0547705239257799E-3</v>
      </c>
      <c r="BA29" s="1">
        <v>-1.8610100994628899E-6</v>
      </c>
      <c r="BB29" s="1">
        <v>1.7551605175781201E-3</v>
      </c>
      <c r="BC29" s="5">
        <v>-2.8024902344635099E-11</v>
      </c>
      <c r="BD29" s="1">
        <v>1.6298828123029901E-11</v>
      </c>
      <c r="BE29" s="1">
        <v>7.2529785161837996E-11</v>
      </c>
      <c r="BF29" s="1">
        <v>0.87160329638671796</v>
      </c>
      <c r="BG29" s="1">
        <v>-2.0794334032714799E-5</v>
      </c>
      <c r="BH29" s="1">
        <v>5.2783957780126898E-3</v>
      </c>
      <c r="BI29" s="1">
        <v>-2.4843750001627802E-9</v>
      </c>
      <c r="BJ29" s="1">
        <v>1.3295898442732699E-10</v>
      </c>
      <c r="BK29" s="1">
        <v>-6.7888671875945396E-10</v>
      </c>
    </row>
    <row r="30" spans="4:63" x14ac:dyDescent="0.45">
      <c r="D30" s="1">
        <f t="shared" si="12"/>
        <v>0.18241849999999901</v>
      </c>
      <c r="E30" s="1">
        <f t="shared" si="13"/>
        <v>72.055307499999614</v>
      </c>
      <c r="F30" s="1">
        <f t="shared" si="14"/>
        <v>16.088427987106829</v>
      </c>
      <c r="G30" s="1">
        <f t="shared" si="15"/>
        <v>3.3287336908179057</v>
      </c>
      <c r="H30" s="1">
        <f t="shared" si="16"/>
        <v>2.3152900330873925</v>
      </c>
      <c r="I30" s="1">
        <f t="shared" si="0"/>
        <v>1.0134436577305135</v>
      </c>
      <c r="J30" s="1">
        <f t="shared" si="1"/>
        <v>5.0054478526869897</v>
      </c>
      <c r="K30" s="1">
        <f t="shared" si="2"/>
        <v>0.58077597774056366</v>
      </c>
      <c r="L30" s="1">
        <f t="shared" si="3"/>
        <v>1.0712435512082585</v>
      </c>
      <c r="M30" s="1">
        <f t="shared" si="8"/>
        <v>0.7698483431555081</v>
      </c>
      <c r="N30" s="1">
        <f t="shared" si="9"/>
        <v>3.7878368773383668</v>
      </c>
      <c r="O30" s="1">
        <f t="shared" si="4"/>
        <v>0.2678478566813966</v>
      </c>
      <c r="P30" s="1">
        <f t="shared" si="5"/>
        <v>0.57489533215502131</v>
      </c>
      <c r="Q30" s="1">
        <f t="shared" si="17"/>
        <v>0.56378813249370863</v>
      </c>
      <c r="R30" s="1">
        <f t="shared" si="6"/>
        <v>1.2176109753486226</v>
      </c>
      <c r="S30" s="1">
        <f t="shared" si="18"/>
        <v>0.31292812105916712</v>
      </c>
      <c r="T30" s="1">
        <f t="shared" si="7"/>
        <v>0.49634821905323728</v>
      </c>
      <c r="U30" s="1">
        <f t="shared" si="19"/>
        <v>0.20606021066179944</v>
      </c>
      <c r="V30" s="1">
        <f t="shared" si="20"/>
        <v>0.418521323363024</v>
      </c>
      <c r="W30" s="1">
        <f t="shared" si="21"/>
        <v>-0.24609655927979512</v>
      </c>
      <c r="X30" s="1">
        <f t="shared" si="22"/>
        <v>-0.17242476408322871</v>
      </c>
      <c r="Y30" s="1">
        <f t="shared" si="23"/>
        <v>-0.11563681788048777</v>
      </c>
      <c r="Z30" s="1">
        <f t="shared" si="24"/>
        <v>0.48467150044711599</v>
      </c>
      <c r="AA30" s="1">
        <f t="shared" si="25"/>
        <v>-0.27549007118180346</v>
      </c>
      <c r="AB30" s="1">
        <f t="shared" si="26"/>
        <v>-0.20918142926531252</v>
      </c>
      <c r="AC30" s="1">
        <f t="shared" si="27"/>
        <v>-0.1217532413729412</v>
      </c>
      <c r="AD30" s="1">
        <f t="shared" si="28"/>
        <v>0.26739615274155987</v>
      </c>
      <c r="AE30" s="1">
        <f t="shared" si="29"/>
        <v>-0.17894481914600671</v>
      </c>
      <c r="AF30" s="1">
        <f t="shared" si="30"/>
        <v>-8.8451333595553072E-2</v>
      </c>
      <c r="AG30" s="1">
        <f t="shared" si="31"/>
        <v>-0.10166337767767315</v>
      </c>
      <c r="AH30" s="1">
        <f t="shared" si="10"/>
        <v>1.4545454545454546E-4</v>
      </c>
      <c r="AI30" s="10">
        <f t="shared" si="11"/>
        <v>0.80455228886560881</v>
      </c>
      <c r="AK30" s="1">
        <v>0.18241849999999901</v>
      </c>
      <c r="AL30" s="1">
        <v>0.92248820996093694</v>
      </c>
      <c r="AM30" s="1">
        <v>4.3774082031236502E-8</v>
      </c>
      <c r="AN30" s="1">
        <v>1.31484421056152E-3</v>
      </c>
      <c r="AO30" s="1">
        <v>1.3775995253906201E-3</v>
      </c>
      <c r="AP30" s="1">
        <v>3.5340537060546802E-4</v>
      </c>
      <c r="AQ30" s="1">
        <v>1.2453335678710899E-2</v>
      </c>
      <c r="AR30" s="1">
        <v>-1.85357582519531E-3</v>
      </c>
      <c r="AS30" s="1">
        <v>-1.1584151404296801E-5</v>
      </c>
      <c r="AT30" s="1">
        <v>8.8060795068359299E-4</v>
      </c>
      <c r="AU30" s="1">
        <v>8.3268405815429695E-6</v>
      </c>
      <c r="AV30" s="1">
        <v>1.89009315429687E-3</v>
      </c>
      <c r="AW30" s="1">
        <v>4.0031602978515598E-3</v>
      </c>
      <c r="AX30" s="1">
        <v>-6.7746765673828101E-4</v>
      </c>
      <c r="AY30" s="1">
        <v>-1.21104114839355E-6</v>
      </c>
      <c r="AZ30" s="1">
        <v>1.02881910205078E-3</v>
      </c>
      <c r="BA30" s="1">
        <v>-1.80857191454589E-6</v>
      </c>
      <c r="BB30" s="1">
        <v>1.6318524755859301E-3</v>
      </c>
      <c r="BC30" s="5">
        <v>1.3222656250951401E-11</v>
      </c>
      <c r="BD30" s="1">
        <v>-2.7011718771238999E-12</v>
      </c>
      <c r="BE30" s="1">
        <v>3.68408202309364E-12</v>
      </c>
      <c r="BF30" s="1">
        <v>0.78441517089843704</v>
      </c>
      <c r="BG30" s="1">
        <v>1.2878836659179699E-5</v>
      </c>
      <c r="BH30" s="1">
        <v>5.8845149430175698E-3</v>
      </c>
      <c r="BI30" s="1">
        <v>6.1323242185512001E-9</v>
      </c>
      <c r="BJ30" s="1">
        <v>-1.0935400394765399E-10</v>
      </c>
      <c r="BK30" s="1">
        <v>-5.3698242188587002E-10</v>
      </c>
    </row>
    <row r="31" spans="4:63" x14ac:dyDescent="0.45">
      <c r="D31" s="1">
        <f t="shared" si="12"/>
        <v>0.19987849999999899</v>
      </c>
      <c r="E31" s="1">
        <f t="shared" si="13"/>
        <v>78.952007499999596</v>
      </c>
      <c r="F31" s="1">
        <f t="shared" si="14"/>
        <v>16.314761998730948</v>
      </c>
      <c r="G31" s="1">
        <f t="shared" si="15"/>
        <v>3.1612465054007348</v>
      </c>
      <c r="H31" s="1">
        <f t="shared" si="16"/>
        <v>2.2292737090884525</v>
      </c>
      <c r="I31" s="1">
        <f t="shared" si="0"/>
        <v>0.93197279631228214</v>
      </c>
      <c r="J31" s="1">
        <f t="shared" si="1"/>
        <v>4.6953232821687108</v>
      </c>
      <c r="K31" s="1">
        <f t="shared" si="2"/>
        <v>0.5926541639703129</v>
      </c>
      <c r="L31" s="1">
        <f t="shared" si="3"/>
        <v>1.0345155646624453</v>
      </c>
      <c r="M31" s="1">
        <f t="shared" si="8"/>
        <v>0.75544777663288498</v>
      </c>
      <c r="N31" s="1">
        <f t="shared" si="9"/>
        <v>3.5956102623944566</v>
      </c>
      <c r="O31" s="1">
        <f t="shared" si="4"/>
        <v>0.28969513803674324</v>
      </c>
      <c r="P31" s="1">
        <f t="shared" si="5"/>
        <v>0.5732420177457046</v>
      </c>
      <c r="Q31" s="1">
        <f t="shared" si="17"/>
        <v>0.56914128735038638</v>
      </c>
      <c r="R31" s="1">
        <f t="shared" si="6"/>
        <v>1.099713019774254</v>
      </c>
      <c r="S31" s="1">
        <f t="shared" si="18"/>
        <v>0.30295902593356966</v>
      </c>
      <c r="T31" s="1">
        <f t="shared" si="7"/>
        <v>0.46127354691674072</v>
      </c>
      <c r="U31" s="1">
        <f t="shared" si="19"/>
        <v>0.18630648928249857</v>
      </c>
      <c r="V31" s="1">
        <f t="shared" si="20"/>
        <v>0.40930462200281797</v>
      </c>
      <c r="W31" s="1">
        <f t="shared" si="21"/>
        <v>-0.23959591631162824</v>
      </c>
      <c r="X31" s="1">
        <f t="shared" si="22"/>
        <v>-0.16970870569118979</v>
      </c>
      <c r="Y31" s="1">
        <f t="shared" si="23"/>
        <v>-0.11948574325701324</v>
      </c>
      <c r="Z31" s="1">
        <f t="shared" si="24"/>
        <v>0.47311996303301945</v>
      </c>
      <c r="AA31" s="1">
        <f t="shared" si="25"/>
        <v>-0.26835810466228799</v>
      </c>
      <c r="AB31" s="1">
        <f t="shared" si="26"/>
        <v>-0.20476185837073158</v>
      </c>
      <c r="AC31" s="1">
        <f t="shared" si="27"/>
        <v>-0.1276517291326931</v>
      </c>
      <c r="AD31" s="1">
        <f t="shared" si="28"/>
        <v>0.25665868366850525</v>
      </c>
      <c r="AE31" s="1">
        <f t="shared" si="29"/>
        <v>-0.17079692286494491</v>
      </c>
      <c r="AF31" s="1">
        <f t="shared" si="30"/>
        <v>-8.5861760803560228E-2</v>
      </c>
      <c r="AG31" s="1">
        <f t="shared" si="31"/>
        <v>-9.9952750777540747E-2</v>
      </c>
      <c r="AH31" s="1">
        <f t="shared" si="10"/>
        <v>1.4545454545454546E-4</v>
      </c>
      <c r="AI31" s="10">
        <f t="shared" si="11"/>
        <v>0.78671325329099639</v>
      </c>
      <c r="AK31" s="1">
        <v>0.19987849999999899</v>
      </c>
      <c r="AL31" s="1">
        <v>0.93546588916015605</v>
      </c>
      <c r="AM31" s="1">
        <v>4.5935991699217301E-7</v>
      </c>
      <c r="AN31" s="1">
        <v>1.32924757367236E-3</v>
      </c>
      <c r="AO31" s="1">
        <v>1.15944598339843E-3</v>
      </c>
      <c r="AP31" s="1">
        <v>3.50128911132812E-4</v>
      </c>
      <c r="AQ31" s="1">
        <v>1.1821348969726499E-2</v>
      </c>
      <c r="AR31" s="1">
        <v>-1.8711754833984301E-3</v>
      </c>
      <c r="AS31" s="1">
        <v>-6.3244482177734299E-6</v>
      </c>
      <c r="AT31" s="1">
        <v>9.5243562890624995E-4</v>
      </c>
      <c r="AU31" s="1">
        <v>8.5482092925781195E-6</v>
      </c>
      <c r="AV31" s="1">
        <v>1.88465752441406E-3</v>
      </c>
      <c r="AW31" s="1">
        <v>3.6155451855468699E-3</v>
      </c>
      <c r="AX31" s="1">
        <v>-6.1252301123046796E-4</v>
      </c>
      <c r="AY31" s="1">
        <v>8.42106946777344E-7</v>
      </c>
      <c r="AZ31" s="1">
        <v>9.9604353857421805E-4</v>
      </c>
      <c r="BA31" s="1">
        <v>-1.76605333510742E-6</v>
      </c>
      <c r="BB31" s="1">
        <v>1.51653687988281E-3</v>
      </c>
      <c r="BC31" s="5">
        <v>5.4061083970734897E-11</v>
      </c>
      <c r="BD31" s="1">
        <v>-1.8802441404556899E-11</v>
      </c>
      <c r="BE31" s="1">
        <v>2.03505859387687E-11</v>
      </c>
      <c r="BF31" s="1">
        <v>0.70669526806640603</v>
      </c>
      <c r="BG31" s="1">
        <v>2.4970759619140599E-5</v>
      </c>
      <c r="BH31" s="1">
        <v>6.02077128708984E-3</v>
      </c>
      <c r="BI31" s="1">
        <v>-4.5820312502309597E-9</v>
      </c>
      <c r="BJ31" s="1">
        <v>5.5064453118001997E-10</v>
      </c>
      <c r="BK31" s="1">
        <v>-1.02528320313935E-9</v>
      </c>
    </row>
    <row r="32" spans="4:63" x14ac:dyDescent="0.45">
      <c r="D32" s="1">
        <f t="shared" si="12"/>
        <v>0.21885149999999901</v>
      </c>
      <c r="E32" s="1">
        <f t="shared" si="13"/>
        <v>86.446342499999602</v>
      </c>
      <c r="F32" s="1">
        <f t="shared" si="14"/>
        <v>16.536536465634434</v>
      </c>
      <c r="G32" s="1">
        <f t="shared" si="15"/>
        <v>3.0004640502397866</v>
      </c>
      <c r="H32" s="1">
        <f t="shared" si="16"/>
        <v>2.1460255425144634</v>
      </c>
      <c r="I32" s="1">
        <f t="shared" si="0"/>
        <v>0.85443850772532337</v>
      </c>
      <c r="J32" s="1">
        <f t="shared" si="1"/>
        <v>4.3977236736002663</v>
      </c>
      <c r="K32" s="1">
        <f t="shared" si="2"/>
        <v>0.60241974977453128</v>
      </c>
      <c r="L32" s="1">
        <f t="shared" si="3"/>
        <v>1.0007846771047755</v>
      </c>
      <c r="M32" s="1">
        <f t="shared" si="8"/>
        <v>0.73906062857676802</v>
      </c>
      <c r="N32" s="1">
        <f t="shared" si="9"/>
        <v>3.408118480774819</v>
      </c>
      <c r="O32" s="1">
        <f t="shared" si="4"/>
        <v>0.31106887368260061</v>
      </c>
      <c r="P32" s="1">
        <f t="shared" si="5"/>
        <v>0.57286373057150686</v>
      </c>
      <c r="Q32" s="1">
        <f t="shared" si="17"/>
        <v>0.57180112841907771</v>
      </c>
      <c r="R32" s="1">
        <f t="shared" si="6"/>
        <v>0.98960519282544734</v>
      </c>
      <c r="S32" s="1">
        <f t="shared" si="18"/>
        <v>0.29135087609193067</v>
      </c>
      <c r="T32" s="1">
        <f t="shared" si="7"/>
        <v>0.42792094653326868</v>
      </c>
      <c r="U32" s="1">
        <f t="shared" si="19"/>
        <v>0.16725950015769034</v>
      </c>
      <c r="V32" s="1">
        <f t="shared" si="20"/>
        <v>0.39950725398328785</v>
      </c>
      <c r="W32" s="1">
        <f t="shared" si="21"/>
        <v>-0.23294557002612287</v>
      </c>
      <c r="X32" s="1">
        <f t="shared" si="22"/>
        <v>-0.16656168395716495</v>
      </c>
      <c r="Y32" s="1">
        <f t="shared" si="23"/>
        <v>-0.12315772097281166</v>
      </c>
      <c r="Z32" s="1">
        <f t="shared" si="24"/>
        <v>0.46072023528859035</v>
      </c>
      <c r="AA32" s="1">
        <f t="shared" si="25"/>
        <v>-0.26085775754914992</v>
      </c>
      <c r="AB32" s="1">
        <f t="shared" si="26"/>
        <v>-0.19986247773944049</v>
      </c>
      <c r="AC32" s="1">
        <f t="shared" si="27"/>
        <v>-0.1332232811518887</v>
      </c>
      <c r="AD32" s="1">
        <f t="shared" si="28"/>
        <v>0.24576345589024889</v>
      </c>
      <c r="AE32" s="1">
        <f t="shared" si="29"/>
        <v>-0.16284073880621999</v>
      </c>
      <c r="AF32" s="1">
        <f t="shared" si="30"/>
        <v>-8.2922717084028819E-2</v>
      </c>
      <c r="AG32" s="1">
        <f t="shared" si="31"/>
        <v>-9.7876850496220441E-2</v>
      </c>
      <c r="AH32" s="1">
        <f t="shared" si="10"/>
        <v>1.4545454545454546E-4</v>
      </c>
      <c r="AI32" s="10">
        <f t="shared" si="11"/>
        <v>0.76726542225796124</v>
      </c>
      <c r="AK32" s="1">
        <v>0.21885149999999901</v>
      </c>
      <c r="AL32" s="1">
        <v>0.948182130371093</v>
      </c>
      <c r="AM32" s="1">
        <v>-1.51853925781239E-7</v>
      </c>
      <c r="AN32" s="1">
        <v>1.3197721414599599E-3</v>
      </c>
      <c r="AO32" s="1">
        <v>9.5677358886718696E-4</v>
      </c>
      <c r="AP32" s="1">
        <v>3.4401822900390598E-4</v>
      </c>
      <c r="AQ32" s="1">
        <v>1.12049290527343E-2</v>
      </c>
      <c r="AR32" s="1">
        <v>-1.8799202880859301E-3</v>
      </c>
      <c r="AS32" s="1">
        <v>6.9456240224609195E-7</v>
      </c>
      <c r="AT32" s="1">
        <v>1.0227064228515599E-3</v>
      </c>
      <c r="AU32" s="1">
        <v>8.6814469083984298E-6</v>
      </c>
      <c r="AV32" s="1">
        <v>1.88341382324218E-3</v>
      </c>
      <c r="AW32" s="1">
        <v>3.25354181152343E-3</v>
      </c>
      <c r="AX32" s="1">
        <v>-5.4990190136718704E-4</v>
      </c>
      <c r="AY32" s="1">
        <v>9.5116014448242099E-7</v>
      </c>
      <c r="AZ32" s="1">
        <v>9.5787922705078098E-4</v>
      </c>
      <c r="BA32" s="1">
        <v>-2.4257267517431601E-6</v>
      </c>
      <c r="BB32" s="1">
        <v>1.4068829687499901E-3</v>
      </c>
      <c r="BC32" s="5">
        <v>-1.1864257812219499E-10</v>
      </c>
      <c r="BD32" s="1">
        <v>1.0353027343674201E-11</v>
      </c>
      <c r="BE32" s="1">
        <v>7.62646485319257E-12</v>
      </c>
      <c r="BF32" s="1">
        <v>0.63751448437500002</v>
      </c>
      <c r="BG32" s="1">
        <v>-4.2037559765624902E-5</v>
      </c>
      <c r="BH32" s="1">
        <v>4.80573096833984E-3</v>
      </c>
      <c r="BI32" s="1">
        <v>-2.5221191403684501E-9</v>
      </c>
      <c r="BJ32" s="1">
        <v>6.6610839839446404E-10</v>
      </c>
      <c r="BK32" s="1">
        <v>-6.0595702476295697E-12</v>
      </c>
    </row>
    <row r="33" spans="4:63" x14ac:dyDescent="0.45">
      <c r="D33" s="1">
        <f t="shared" si="12"/>
        <v>0.239478</v>
      </c>
      <c r="E33" s="1">
        <f t="shared" si="13"/>
        <v>94.593810000000005</v>
      </c>
      <c r="F33" s="1">
        <f t="shared" si="14"/>
        <v>16.754101180708837</v>
      </c>
      <c r="G33" s="1">
        <f t="shared" si="15"/>
        <v>2.844919353411508</v>
      </c>
      <c r="H33" s="1">
        <f t="shared" si="16"/>
        <v>2.0637634125520226</v>
      </c>
      <c r="I33" s="1">
        <f t="shared" si="0"/>
        <v>0.78115594085948503</v>
      </c>
      <c r="J33" s="1">
        <f t="shared" si="1"/>
        <v>4.1107941024839834</v>
      </c>
      <c r="K33" s="1">
        <f t="shared" si="2"/>
        <v>0.61051219179863681</v>
      </c>
      <c r="L33" s="1">
        <f t="shared" si="3"/>
        <v>0.96853241254039579</v>
      </c>
      <c r="M33" s="1">
        <f t="shared" si="8"/>
        <v>0.72093681639668639</v>
      </c>
      <c r="N33" s="1">
        <f t="shared" si="9"/>
        <v>3.2232131164819218</v>
      </c>
      <c r="O33" s="1">
        <f t="shared" si="4"/>
        <v>0.33162553680483703</v>
      </c>
      <c r="P33" s="1">
        <f t="shared" si="5"/>
        <v>0.57268817181728682</v>
      </c>
      <c r="Q33" s="1">
        <f t="shared" si="17"/>
        <v>0.57149092877776664</v>
      </c>
      <c r="R33" s="1">
        <f t="shared" si="6"/>
        <v>0.88758098600206126</v>
      </c>
      <c r="S33" s="1">
        <f t="shared" si="18"/>
        <v>0.27888665499379978</v>
      </c>
      <c r="T33" s="1">
        <f t="shared" si="7"/>
        <v>0.39584424072310903</v>
      </c>
      <c r="U33" s="1">
        <f t="shared" si="19"/>
        <v>0.14944588761891972</v>
      </c>
      <c r="V33" s="1">
        <f t="shared" si="20"/>
        <v>0.38914656711700663</v>
      </c>
      <c r="W33" s="1">
        <f t="shared" si="21"/>
        <v>-0.22603465172632464</v>
      </c>
      <c r="X33" s="1">
        <f t="shared" si="22"/>
        <v>-0.16311191539068193</v>
      </c>
      <c r="Y33" s="1">
        <f t="shared" si="23"/>
        <v>-0.12670601989686794</v>
      </c>
      <c r="Z33" s="1">
        <f t="shared" si="24"/>
        <v>0.44757330956914426</v>
      </c>
      <c r="AA33" s="1">
        <f t="shared" si="25"/>
        <v>-0.25298848014234832</v>
      </c>
      <c r="AB33" s="1">
        <f t="shared" si="26"/>
        <v>-0.19458482942679584</v>
      </c>
      <c r="AC33" s="1">
        <f t="shared" si="27"/>
        <v>-0.138458440851771</v>
      </c>
      <c r="AD33" s="1">
        <f t="shared" si="28"/>
        <v>0.23478689694071392</v>
      </c>
      <c r="AE33" s="1">
        <f t="shared" si="29"/>
        <v>-0.15482438242722599</v>
      </c>
      <c r="AF33" s="1">
        <f t="shared" si="30"/>
        <v>-7.9962514513487848E-2</v>
      </c>
      <c r="AG33" s="1">
        <f t="shared" si="31"/>
        <v>-9.5656884753694896E-2</v>
      </c>
      <c r="AH33" s="1">
        <f t="shared" si="10"/>
        <v>1.4545454545454546E-4</v>
      </c>
      <c r="AI33" s="10">
        <f t="shared" si="11"/>
        <v>0.74639198974165311</v>
      </c>
      <c r="AK33" s="1">
        <v>0.239478</v>
      </c>
      <c r="AL33" s="1">
        <v>0.96065699023437401</v>
      </c>
      <c r="AM33" s="1">
        <v>9.4111467871094404E-7</v>
      </c>
      <c r="AN33" s="1">
        <v>1.27414380015625E-3</v>
      </c>
      <c r="AO33" s="1">
        <v>7.6944978906249998E-4</v>
      </c>
      <c r="AP33" s="1">
        <v>3.35602314453125E-4</v>
      </c>
      <c r="AQ33" s="1">
        <v>1.05970125439453E-2</v>
      </c>
      <c r="AR33" s="1">
        <v>-1.8789004394531199E-3</v>
      </c>
      <c r="AS33" s="1">
        <v>9.3860240846679703E-6</v>
      </c>
      <c r="AT33" s="1">
        <v>1.09029091357421E-3</v>
      </c>
      <c r="AU33" s="1">
        <v>8.0513524328222597E-6</v>
      </c>
      <c r="AV33" s="1">
        <v>1.88283663574218E-3</v>
      </c>
      <c r="AW33" s="1">
        <v>2.9181150927734302E-3</v>
      </c>
      <c r="AX33" s="1">
        <v>-4.9133578466796805E-4</v>
      </c>
      <c r="AY33" s="1">
        <v>-1.7415968071777299E-7</v>
      </c>
      <c r="AZ33" s="1">
        <v>9.1690039550781195E-4</v>
      </c>
      <c r="BA33" s="1">
        <v>-2.5977288596809E-6</v>
      </c>
      <c r="BB33" s="1">
        <v>1.3014238378906201E-3</v>
      </c>
      <c r="BC33" s="5">
        <v>3.1941894530883098E-11</v>
      </c>
      <c r="BD33" s="1">
        <v>-8.3310546902096405E-12</v>
      </c>
      <c r="BE33" s="1">
        <v>-2.83203153514529E-14</v>
      </c>
      <c r="BF33" s="1">
        <v>0.57536466650390605</v>
      </c>
      <c r="BG33" s="1">
        <v>6.4407312734374598E-6</v>
      </c>
      <c r="BH33" s="1">
        <v>2.9229398944824198E-3</v>
      </c>
      <c r="BI33" s="1">
        <v>-1.04095703126573E-8</v>
      </c>
      <c r="BJ33" s="1">
        <v>1.4628906242113601E-10</v>
      </c>
      <c r="BK33" s="1">
        <v>-7.97666992193494E-10</v>
      </c>
    </row>
    <row r="34" spans="4:63" x14ac:dyDescent="0.45">
      <c r="D34" s="1">
        <f t="shared" si="12"/>
        <v>0.261889499999999</v>
      </c>
      <c r="E34" s="1">
        <f t="shared" si="13"/>
        <v>103.44635249999961</v>
      </c>
      <c r="F34" s="1">
        <f t="shared" ref="F34:F49" si="32">AL34/$B$1</f>
        <v>16.967458119607855</v>
      </c>
      <c r="G34" s="1">
        <f t="shared" si="15"/>
        <v>2.6939745814673599</v>
      </c>
      <c r="H34" s="1">
        <f t="shared" si="16"/>
        <v>1.9814854012412191</v>
      </c>
      <c r="I34" s="1">
        <f t="shared" si="0"/>
        <v>0.71248918022614083</v>
      </c>
      <c r="J34" s="1">
        <f t="shared" ref="J34:J49" si="33">N34+R34</f>
        <v>3.8337251997147721</v>
      </c>
      <c r="K34" s="1">
        <f t="shared" ref="K34:K49" si="34">O34+S34</f>
        <v>0.61657265114508963</v>
      </c>
      <c r="L34" s="1">
        <f t="shared" ref="L34:L49" si="35">P34+T34</f>
        <v>0.93765131207485819</v>
      </c>
      <c r="M34" s="1">
        <f t="shared" si="8"/>
        <v>0.70094897682641422</v>
      </c>
      <c r="N34" s="1">
        <f t="shared" ref="N34:N49" si="36">AQ34/$B$1^2</f>
        <v>3.0396511922088338</v>
      </c>
      <c r="O34" s="1">
        <f t="shared" ref="O34:O49" si="37">AT34/$B$1^2</f>
        <v>0.3509749637852812</v>
      </c>
      <c r="P34" s="1">
        <f t="shared" ref="P34:P49" si="38">AV34/$B$1^2</f>
        <v>0.57234464648832328</v>
      </c>
      <c r="Q34" s="1">
        <f t="shared" si="17"/>
        <v>0.56780948807835796</v>
      </c>
      <c r="R34" s="1">
        <f t="shared" ref="R34:R49" si="39">AW34/$B$1^2</f>
        <v>0.79407400750593826</v>
      </c>
      <c r="S34" s="1">
        <f t="shared" si="18"/>
        <v>0.26559768735980843</v>
      </c>
      <c r="T34" s="1">
        <f t="shared" ref="T34:T49" si="40">BB34/$B$1^2</f>
        <v>0.36530666558653496</v>
      </c>
      <c r="U34" s="1">
        <f t="shared" si="19"/>
        <v>0.13313948874805626</v>
      </c>
      <c r="V34" s="1">
        <f t="shared" si="20"/>
        <v>0.37820366966737989</v>
      </c>
      <c r="W34" s="1">
        <f t="shared" si="21"/>
        <v>-0.21889783431514037</v>
      </c>
      <c r="X34" s="1">
        <f t="shared" si="22"/>
        <v>-0.15930583535223947</v>
      </c>
      <c r="Y34" s="1">
        <f t="shared" si="23"/>
        <v>-0.13009569237372309</v>
      </c>
      <c r="Z34" s="1">
        <f t="shared" si="24"/>
        <v>0.43367993618275064</v>
      </c>
      <c r="AA34" s="1">
        <f t="shared" si="25"/>
        <v>-0.2447697326211031</v>
      </c>
      <c r="AB34" s="1">
        <f t="shared" si="26"/>
        <v>-0.18891020356164745</v>
      </c>
      <c r="AC34" s="1">
        <f t="shared" si="27"/>
        <v>-0.14327874626850073</v>
      </c>
      <c r="AD34" s="1">
        <f t="shared" si="28"/>
        <v>0.22392004646809943</v>
      </c>
      <c r="AE34" s="1">
        <f t="shared" si="29"/>
        <v>-0.14694616091654733</v>
      </c>
      <c r="AF34" s="1">
        <f t="shared" si="30"/>
        <v>-7.6973885551552046E-2</v>
      </c>
      <c r="AG34" s="1">
        <f t="shared" si="31"/>
        <v>-9.3432639009197571E-2</v>
      </c>
      <c r="AH34" s="1">
        <f t="shared" si="10"/>
        <v>1.4545454545454546E-4</v>
      </c>
      <c r="AI34" s="10">
        <f t="shared" si="11"/>
        <v>0.72391525357470599</v>
      </c>
      <c r="AK34" s="1">
        <v>0.261889499999999</v>
      </c>
      <c r="AL34" s="1">
        <v>0.97289058203125001</v>
      </c>
      <c r="AM34" s="1">
        <v>2.20559963378922E-7</v>
      </c>
      <c r="AN34" s="1">
        <v>1.18524971781738E-3</v>
      </c>
      <c r="AO34" s="1">
        <v>5.9880160742187499E-4</v>
      </c>
      <c r="AP34" s="1">
        <v>3.25170737792968E-4</v>
      </c>
      <c r="AQ34" s="1">
        <v>9.9935128857421805E-3</v>
      </c>
      <c r="AR34" s="1">
        <v>-1.86679690429687E-3</v>
      </c>
      <c r="AS34" s="1">
        <v>1.8842000116811498E-5</v>
      </c>
      <c r="AT34" s="1">
        <v>1.1539063535156201E-3</v>
      </c>
      <c r="AU34" s="1">
        <v>6.7977449896484297E-6</v>
      </c>
      <c r="AV34" s="1">
        <v>1.8817072216796801E-3</v>
      </c>
      <c r="AW34" s="1">
        <v>2.6106906103515598E-3</v>
      </c>
      <c r="AX34" s="1">
        <v>-4.3772495996093698E-4</v>
      </c>
      <c r="AY34" s="1">
        <v>-1.1752462490234299E-6</v>
      </c>
      <c r="AZ34" s="1">
        <v>8.7321003076171796E-4</v>
      </c>
      <c r="BA34" s="1">
        <v>-1.67075994410156E-6</v>
      </c>
      <c r="BB34" s="1">
        <v>1.2010249331054601E-3</v>
      </c>
      <c r="BC34" s="5">
        <v>1.50170898479074E-11</v>
      </c>
      <c r="BD34" s="1">
        <v>-4.7470703121663599E-12</v>
      </c>
      <c r="BE34" s="1">
        <v>2.23647460977702E-11</v>
      </c>
      <c r="BF34" s="1">
        <v>0.51910800146484304</v>
      </c>
      <c r="BG34" s="1">
        <v>2.6971488305664E-5</v>
      </c>
      <c r="BH34" s="1">
        <v>1.1663957394487301E-3</v>
      </c>
      <c r="BI34" s="1">
        <v>-2.59257812491507E-9</v>
      </c>
      <c r="BJ34" s="1">
        <v>-2.8598632810541999E-10</v>
      </c>
      <c r="BK34" s="1">
        <v>-5.7255859374746304E-10</v>
      </c>
    </row>
    <row r="35" spans="4:63" x14ac:dyDescent="0.45">
      <c r="D35" s="1">
        <f t="shared" si="12"/>
        <v>0.28624849999999902</v>
      </c>
      <c r="E35" s="1">
        <f t="shared" si="13"/>
        <v>113.06815749999961</v>
      </c>
      <c r="F35" s="1">
        <f t="shared" si="32"/>
        <v>17.176632855124637</v>
      </c>
      <c r="G35" s="1">
        <f t="shared" si="15"/>
        <v>2.5475975811114191</v>
      </c>
      <c r="H35" s="1">
        <f t="shared" si="16"/>
        <v>1.8990082709145424</v>
      </c>
      <c r="I35" s="1">
        <f t="shared" si="0"/>
        <v>0.64858931019687671</v>
      </c>
      <c r="J35" s="1">
        <f t="shared" si="33"/>
        <v>3.5662636832347188</v>
      </c>
      <c r="K35" s="1">
        <f t="shared" si="34"/>
        <v>0.62036866306059302</v>
      </c>
      <c r="L35" s="1">
        <f t="shared" si="35"/>
        <v>0.90856281592752652</v>
      </c>
      <c r="M35" s="1">
        <f t="shared" si="8"/>
        <v>0.67889899601186932</v>
      </c>
      <c r="N35" s="1">
        <f t="shared" si="36"/>
        <v>2.8578024004618023</v>
      </c>
      <c r="O35" s="1">
        <f t="shared" si="37"/>
        <v>0.36866446973450107</v>
      </c>
      <c r="P35" s="1">
        <f t="shared" si="38"/>
        <v>0.57154967163278136</v>
      </c>
      <c r="Q35" s="1">
        <f t="shared" si="17"/>
        <v>0.56050087620814992</v>
      </c>
      <c r="R35" s="1">
        <f t="shared" si="39"/>
        <v>0.7084612827729162</v>
      </c>
      <c r="S35" s="1">
        <f t="shared" si="18"/>
        <v>0.25170419332609195</v>
      </c>
      <c r="T35" s="1">
        <f t="shared" si="40"/>
        <v>0.33701314429474521</v>
      </c>
      <c r="U35" s="1">
        <f t="shared" si="19"/>
        <v>0.11839811980371939</v>
      </c>
      <c r="V35" s="1">
        <f t="shared" si="20"/>
        <v>0.36659347411772708</v>
      </c>
      <c r="W35" s="1">
        <f t="shared" si="21"/>
        <v>-0.2115777099844624</v>
      </c>
      <c r="X35" s="1">
        <f t="shared" si="22"/>
        <v>-0.15501576413326457</v>
      </c>
      <c r="Y35" s="1">
        <f t="shared" si="23"/>
        <v>-0.13324298174982796</v>
      </c>
      <c r="Z35" s="1">
        <f t="shared" si="24"/>
        <v>0.41911267868048346</v>
      </c>
      <c r="AA35" s="1">
        <f t="shared" si="25"/>
        <v>-0.23626570193303506</v>
      </c>
      <c r="AB35" s="1">
        <f t="shared" si="26"/>
        <v>-0.18284697674744835</v>
      </c>
      <c r="AC35" s="1">
        <f t="shared" si="27"/>
        <v>-0.1475772604029309</v>
      </c>
      <c r="AD35" s="1">
        <f t="shared" si="28"/>
        <v>0.2128222011742163</v>
      </c>
      <c r="AE35" s="1">
        <f t="shared" si="29"/>
        <v>-0.13929360020106188</v>
      </c>
      <c r="AF35" s="1">
        <f t="shared" si="30"/>
        <v>-7.352860097315439E-2</v>
      </c>
      <c r="AG35" s="1">
        <f t="shared" si="31"/>
        <v>-9.1273567064942926E-2</v>
      </c>
      <c r="AH35" s="1">
        <f t="shared" si="10"/>
        <v>1.4545454545454546E-4</v>
      </c>
      <c r="AI35" s="10">
        <f t="shared" si="11"/>
        <v>0.69964068677160129</v>
      </c>
      <c r="AK35" s="1">
        <v>0.28624849999999902</v>
      </c>
      <c r="AL35" s="1">
        <v>0.98488437207031199</v>
      </c>
      <c r="AM35" s="1">
        <v>-2.4763057568359601E-6</v>
      </c>
      <c r="AN35" s="1">
        <v>1.07518707946958E-3</v>
      </c>
      <c r="AO35" s="1">
        <v>4.4632916506835902E-4</v>
      </c>
      <c r="AP35" s="1">
        <v>3.1326323828125002E-4</v>
      </c>
      <c r="AQ35" s="1">
        <v>9.3956455224609298E-3</v>
      </c>
      <c r="AR35" s="1">
        <v>-1.84276825683593E-3</v>
      </c>
      <c r="AS35" s="1">
        <v>2.5073673138183501E-5</v>
      </c>
      <c r="AT35" s="1">
        <v>1.21206444287109E-3</v>
      </c>
      <c r="AU35" s="1">
        <v>5.36806276953125E-6</v>
      </c>
      <c r="AV35" s="1">
        <v>1.87909356933593E-3</v>
      </c>
      <c r="AW35" s="1">
        <v>2.3292202001953099E-3</v>
      </c>
      <c r="AX35" s="1">
        <v>-3.8925951074218702E-4</v>
      </c>
      <c r="AY35" s="1">
        <v>-1.4716240433593699E-6</v>
      </c>
      <c r="AZ35" s="1">
        <v>8.2753215429687505E-4</v>
      </c>
      <c r="BA35" s="1">
        <v>-6.9109171705419895E-7</v>
      </c>
      <c r="BB35" s="1">
        <v>1.10800384228515E-3</v>
      </c>
      <c r="BC35" s="5">
        <v>-6.6103515498506201E-12</v>
      </c>
      <c r="BD35" s="1">
        <v>-1.2571435547485099E-11</v>
      </c>
      <c r="BE35" s="1">
        <v>-2.8675292968095099E-11</v>
      </c>
      <c r="BF35" s="1">
        <v>0.46882556347656201</v>
      </c>
      <c r="BG35" s="1">
        <v>3.0006009898926001E-6</v>
      </c>
      <c r="BH35" s="1">
        <v>-7.2122295132812401E-4</v>
      </c>
      <c r="BI35" s="1">
        <v>-3.5781250000478598E-9</v>
      </c>
      <c r="BJ35" s="1">
        <v>7.4511718784302703E-11</v>
      </c>
      <c r="BK35" s="1">
        <v>-1.18618164065658E-9</v>
      </c>
    </row>
    <row r="36" spans="4:63" x14ac:dyDescent="0.45">
      <c r="D36" s="1">
        <f t="shared" si="12"/>
        <v>0.31272</v>
      </c>
      <c r="E36" s="1">
        <f t="shared" si="13"/>
        <v>123.5244</v>
      </c>
      <c r="F36" s="1">
        <f t="shared" si="32"/>
        <v>17.382204764734329</v>
      </c>
      <c r="G36" s="1">
        <f t="shared" si="15"/>
        <v>2.4052845556158657</v>
      </c>
      <c r="H36" s="1">
        <f t="shared" si="16"/>
        <v>1.8159020073285081</v>
      </c>
      <c r="I36" s="1">
        <f t="shared" si="0"/>
        <v>0.58938254828735748</v>
      </c>
      <c r="J36" s="1">
        <f t="shared" si="33"/>
        <v>3.3083860665950322</v>
      </c>
      <c r="K36" s="1">
        <f t="shared" si="34"/>
        <v>0.62150687809281646</v>
      </c>
      <c r="L36" s="1">
        <f t="shared" si="35"/>
        <v>0.8806761665438827</v>
      </c>
      <c r="M36" s="1">
        <f t="shared" si="8"/>
        <v>0.6545549028696469</v>
      </c>
      <c r="N36" s="1">
        <f t="shared" si="36"/>
        <v>2.6774480769668285</v>
      </c>
      <c r="O36" s="1">
        <f t="shared" si="37"/>
        <v>0.38421529258698744</v>
      </c>
      <c r="P36" s="1">
        <f t="shared" si="38"/>
        <v>0.57014064510320039</v>
      </c>
      <c r="Q36" s="1">
        <f t="shared" si="17"/>
        <v>0.54952354558872973</v>
      </c>
      <c r="R36" s="1">
        <f t="shared" si="39"/>
        <v>0.63093798962820358</v>
      </c>
      <c r="S36" s="1">
        <f t="shared" si="18"/>
        <v>0.23729158550582902</v>
      </c>
      <c r="T36" s="1">
        <f t="shared" si="40"/>
        <v>0.31053552144068236</v>
      </c>
      <c r="U36" s="1">
        <f t="shared" si="19"/>
        <v>0.10503135728091718</v>
      </c>
      <c r="V36" s="1">
        <f t="shared" si="20"/>
        <v>0.3543994463227374</v>
      </c>
      <c r="W36" s="1">
        <f t="shared" si="21"/>
        <v>-0.20413721043766173</v>
      </c>
      <c r="X36" s="1">
        <f t="shared" si="22"/>
        <v>-0.15026223588507562</v>
      </c>
      <c r="Y36" s="1">
        <f t="shared" si="23"/>
        <v>-0.13606600128483554</v>
      </c>
      <c r="Z36" s="1">
        <f t="shared" si="24"/>
        <v>0.40388928830631038</v>
      </c>
      <c r="AA36" s="1">
        <f t="shared" si="25"/>
        <v>-0.22754147588827447</v>
      </c>
      <c r="AB36" s="1">
        <f t="shared" si="26"/>
        <v>-0.17634781241803582</v>
      </c>
      <c r="AC36" s="1">
        <f t="shared" si="27"/>
        <v>-0.15130870040646346</v>
      </c>
      <c r="AD36" s="1">
        <f t="shared" si="28"/>
        <v>0.20192003602889069</v>
      </c>
      <c r="AE36" s="1">
        <f t="shared" si="29"/>
        <v>-0.13202809771399165</v>
      </c>
      <c r="AF36" s="1">
        <f t="shared" si="30"/>
        <v>-6.9891938314898983E-2</v>
      </c>
      <c r="AG36" s="1">
        <f t="shared" si="31"/>
        <v>-8.9102873495423243E-2</v>
      </c>
      <c r="AH36" s="1">
        <f t="shared" si="10"/>
        <v>1.4545454545454546E-4</v>
      </c>
      <c r="AI36" s="10">
        <f t="shared" si="11"/>
        <v>0.67334676428511586</v>
      </c>
      <c r="AK36" s="1">
        <v>0.31272</v>
      </c>
      <c r="AL36" s="1">
        <v>0.99667158105468701</v>
      </c>
      <c r="AM36" s="1">
        <v>5.8354096679690397E-8</v>
      </c>
      <c r="AN36" s="1">
        <v>9.5546454812499998E-4</v>
      </c>
      <c r="AO36" s="1">
        <v>3.1311735344238199E-4</v>
      </c>
      <c r="AP36" s="1">
        <v>3.0061882324218699E-4</v>
      </c>
      <c r="AQ36" s="1">
        <v>8.8026915478515606E-3</v>
      </c>
      <c r="AR36" s="1">
        <v>-1.8066779003906199E-3</v>
      </c>
      <c r="AS36" s="1">
        <v>2.4614022457617101E-5</v>
      </c>
      <c r="AT36" s="1">
        <v>1.2631911474609301E-3</v>
      </c>
      <c r="AU36" s="1">
        <v>3.9549559946288996E-6</v>
      </c>
      <c r="AV36" s="1">
        <v>1.8744610888671799E-3</v>
      </c>
      <c r="AW36" s="1">
        <v>2.07434555175781E-3</v>
      </c>
      <c r="AX36" s="1">
        <v>-3.45313378417968E-4</v>
      </c>
      <c r="AY36" s="1">
        <v>-6.0111588925781204E-7</v>
      </c>
      <c r="AZ36" s="1">
        <v>7.8014757861328101E-4</v>
      </c>
      <c r="BA36" s="1">
        <v>1.9297058115234301E-7</v>
      </c>
      <c r="BB36" s="1">
        <v>1.0209529116210899E-3</v>
      </c>
      <c r="BC36" s="5">
        <v>-4.6951860351859999E-11</v>
      </c>
      <c r="BD36" s="1">
        <v>-1.29829101568888E-11</v>
      </c>
      <c r="BE36" s="1">
        <v>6.75878906725694E-12</v>
      </c>
      <c r="BF36" s="1">
        <v>0.42475346484374998</v>
      </c>
      <c r="BG36" s="1">
        <v>-2.6046514111328099E-5</v>
      </c>
      <c r="BH36" s="1">
        <v>-2.99088739669433E-3</v>
      </c>
      <c r="BI36" s="1">
        <v>-1.75926757885837E-9</v>
      </c>
      <c r="BJ36" s="1">
        <v>6.3520507943661E-11</v>
      </c>
      <c r="BK36" s="1">
        <v>1.13671874953212E-10</v>
      </c>
    </row>
    <row r="37" spans="4:63" x14ac:dyDescent="0.45">
      <c r="D37" s="1">
        <f t="shared" si="12"/>
        <v>0.34149000000000002</v>
      </c>
      <c r="E37" s="1">
        <f t="shared" si="13"/>
        <v>134.88855000000001</v>
      </c>
      <c r="F37" s="1">
        <f t="shared" si="32"/>
        <v>17.585039848980042</v>
      </c>
      <c r="G37" s="1">
        <f t="shared" si="15"/>
        <v>2.2659158050197341</v>
      </c>
      <c r="H37" s="1">
        <f t="shared" si="16"/>
        <v>1.7311960439768819</v>
      </c>
      <c r="I37" s="1">
        <f t="shared" si="0"/>
        <v>0.53471976104285202</v>
      </c>
      <c r="J37" s="1">
        <f t="shared" si="33"/>
        <v>3.0590859657124745</v>
      </c>
      <c r="K37" s="1">
        <f t="shared" si="34"/>
        <v>0.61990097173535275</v>
      </c>
      <c r="L37" s="1">
        <f t="shared" si="35"/>
        <v>0.85284467259164076</v>
      </c>
      <c r="M37" s="1">
        <f t="shared" si="8"/>
        <v>0.6278111522929577</v>
      </c>
      <c r="N37" s="1">
        <f t="shared" si="36"/>
        <v>2.4978342226570533</v>
      </c>
      <c r="O37" s="1">
        <f t="shared" si="37"/>
        <v>0.39719104940128575</v>
      </c>
      <c r="P37" s="1">
        <f t="shared" si="38"/>
        <v>0.56736681589542481</v>
      </c>
      <c r="Q37" s="1">
        <f t="shared" si="17"/>
        <v>0.5347498861189286</v>
      </c>
      <c r="R37" s="1">
        <f t="shared" si="39"/>
        <v>0.56125174305542114</v>
      </c>
      <c r="S37" s="1">
        <f t="shared" si="18"/>
        <v>0.22270992233406703</v>
      </c>
      <c r="T37" s="1">
        <f t="shared" si="40"/>
        <v>0.28547785669621595</v>
      </c>
      <c r="U37" s="1">
        <f t="shared" si="19"/>
        <v>9.3061266174029045E-2</v>
      </c>
      <c r="V37" s="1">
        <f t="shared" si="20"/>
        <v>0.3416886509203651</v>
      </c>
      <c r="W37" s="1">
        <f t="shared" si="21"/>
        <v>-0.19654515912975695</v>
      </c>
      <c r="X37" s="1">
        <f t="shared" si="22"/>
        <v>-0.14514349179060812</v>
      </c>
      <c r="Y37" s="1">
        <f t="shared" si="23"/>
        <v>-0.13853364518270131</v>
      </c>
      <c r="Z37" s="1">
        <f t="shared" si="24"/>
        <v>0.38808531574093902</v>
      </c>
      <c r="AA37" s="1">
        <f t="shared" si="25"/>
        <v>-0.21861754167496533</v>
      </c>
      <c r="AB37" s="1">
        <f t="shared" si="26"/>
        <v>-0.1694677740659736</v>
      </c>
      <c r="AC37" s="1">
        <f t="shared" si="27"/>
        <v>-0.15444521375248405</v>
      </c>
      <c r="AD37" s="1">
        <f t="shared" si="28"/>
        <v>0.19147590689450528</v>
      </c>
      <c r="AE37" s="1">
        <f t="shared" si="29"/>
        <v>-0.12508413575391261</v>
      </c>
      <c r="AF37" s="1">
        <f t="shared" si="30"/>
        <v>-6.6391771140592526E-2</v>
      </c>
      <c r="AG37" s="1">
        <f t="shared" si="31"/>
        <v>-8.7018727335355747E-2</v>
      </c>
      <c r="AH37" s="1">
        <f t="shared" si="10"/>
        <v>1.4545454545454546E-4</v>
      </c>
      <c r="AI37" s="10">
        <f t="shared" si="11"/>
        <v>0.64489699403666045</v>
      </c>
      <c r="AK37" s="1">
        <v>0.34149000000000002</v>
      </c>
      <c r="AL37" s="1">
        <v>1.0083018642578101</v>
      </c>
      <c r="AM37" s="1">
        <v>9.9782894531247497E-7</v>
      </c>
      <c r="AN37" s="1">
        <v>8.1727119084472604E-4</v>
      </c>
      <c r="AO37" s="1">
        <v>1.9901146886181601E-4</v>
      </c>
      <c r="AP37" s="1">
        <v>2.8745188964843699E-4</v>
      </c>
      <c r="AQ37" s="1">
        <v>8.2121720263671899E-3</v>
      </c>
      <c r="AR37" s="1">
        <v>-1.7581062890625E-3</v>
      </c>
      <c r="AS37" s="1">
        <v>1.7826441843261701E-5</v>
      </c>
      <c r="AT37" s="1">
        <v>1.3058517636718699E-3</v>
      </c>
      <c r="AU37" s="1">
        <v>2.9249291365234299E-6</v>
      </c>
      <c r="AV37" s="1">
        <v>1.8653415234374999E-3</v>
      </c>
      <c r="AW37" s="1">
        <v>1.84523689453124E-3</v>
      </c>
      <c r="AX37" s="1">
        <v>-3.05959106445312E-4</v>
      </c>
      <c r="AY37" s="1">
        <v>-1.09934314990234E-7</v>
      </c>
      <c r="AZ37" s="1">
        <v>7.3220719677734303E-4</v>
      </c>
      <c r="BA37" s="1">
        <v>5.4932136377929696E-7</v>
      </c>
      <c r="BB37" s="1">
        <v>9.38570401367187E-4</v>
      </c>
      <c r="BC37" s="5">
        <v>1.2268066407415901E-11</v>
      </c>
      <c r="BD37" s="1">
        <v>2.34111327998453E-12</v>
      </c>
      <c r="BE37" s="1">
        <v>-8.7680664057311202E-12</v>
      </c>
      <c r="BF37" s="1">
        <v>0.38619220947265598</v>
      </c>
      <c r="BG37" s="1">
        <v>-2.9002900688476501E-5</v>
      </c>
      <c r="BH37" s="1">
        <v>-5.3421038326660099E-3</v>
      </c>
      <c r="BI37" s="1">
        <v>-7.7484150325590102E-10</v>
      </c>
      <c r="BJ37" s="1">
        <v>-2.3891601566898999E-10</v>
      </c>
      <c r="BK37" s="1">
        <v>5.4262207030464602E-10</v>
      </c>
    </row>
    <row r="38" spans="4:63" x14ac:dyDescent="0.45">
      <c r="D38" s="1">
        <f t="shared" si="12"/>
        <v>0.37275849999999899</v>
      </c>
      <c r="E38" s="1">
        <f t="shared" si="13"/>
        <v>147.23960749999961</v>
      </c>
      <c r="F38" s="1">
        <f t="shared" si="32"/>
        <v>17.785789017625611</v>
      </c>
      <c r="G38" s="1">
        <f t="shared" si="15"/>
        <v>2.1287739227196329</v>
      </c>
      <c r="H38" s="1">
        <f t="shared" si="16"/>
        <v>1.6445009924249876</v>
      </c>
      <c r="I38" s="1">
        <f t="shared" si="0"/>
        <v>0.48427293029464541</v>
      </c>
      <c r="J38" s="1">
        <f t="shared" si="33"/>
        <v>2.8179343927432572</v>
      </c>
      <c r="K38" s="1">
        <f t="shared" si="34"/>
        <v>0.6152852098351258</v>
      </c>
      <c r="L38" s="1">
        <f t="shared" si="35"/>
        <v>0.82432824286088291</v>
      </c>
      <c r="M38" s="1">
        <f t="shared" si="8"/>
        <v>0.59873590354830164</v>
      </c>
      <c r="N38" s="1">
        <f t="shared" si="36"/>
        <v>2.3192768219036495</v>
      </c>
      <c r="O38" s="1">
        <f t="shared" si="37"/>
        <v>0.40702318588640857</v>
      </c>
      <c r="P38" s="1">
        <f t="shared" si="38"/>
        <v>0.5627019770599172</v>
      </c>
      <c r="Q38" s="1">
        <f t="shared" si="17"/>
        <v>0.51652404882903813</v>
      </c>
      <c r="R38" s="1">
        <f t="shared" si="39"/>
        <v>0.49865757083960788</v>
      </c>
      <c r="S38" s="1">
        <f t="shared" si="18"/>
        <v>0.20826202394871729</v>
      </c>
      <c r="T38" s="1">
        <f t="shared" si="40"/>
        <v>0.26162626580096571</v>
      </c>
      <c r="U38" s="1">
        <f t="shared" si="19"/>
        <v>8.2211854719263525E-2</v>
      </c>
      <c r="V38" s="1">
        <f t="shared" si="20"/>
        <v>0.32853459981552396</v>
      </c>
      <c r="W38" s="1">
        <f t="shared" si="21"/>
        <v>-0.18881699853882797</v>
      </c>
      <c r="X38" s="1">
        <f t="shared" si="22"/>
        <v>-0.13971760127669589</v>
      </c>
      <c r="Y38" s="1">
        <f t="shared" si="23"/>
        <v>-0.14062928363557309</v>
      </c>
      <c r="Z38" s="1">
        <f t="shared" si="24"/>
        <v>0.37182793825812827</v>
      </c>
      <c r="AA38" s="1">
        <f t="shared" si="25"/>
        <v>-0.20958053909323665</v>
      </c>
      <c r="AB38" s="1">
        <f t="shared" si="26"/>
        <v>-0.16224739916489153</v>
      </c>
      <c r="AC38" s="1">
        <f t="shared" si="27"/>
        <v>-0.15704583068307237</v>
      </c>
      <c r="AD38" s="1">
        <f t="shared" si="28"/>
        <v>0.1815184575113567</v>
      </c>
      <c r="AE38" s="1">
        <f t="shared" si="29"/>
        <v>-0.11830786843484647</v>
      </c>
      <c r="AF38" s="1">
        <f t="shared" si="30"/>
        <v>-6.3210589076510171E-2</v>
      </c>
      <c r="AG38" s="1">
        <f t="shared" si="31"/>
        <v>-8.4881736698811036E-2</v>
      </c>
      <c r="AH38" s="1">
        <f t="shared" si="10"/>
        <v>1.4545454545454546E-4</v>
      </c>
      <c r="AI38" s="10">
        <f t="shared" si="11"/>
        <v>0.61429690947773996</v>
      </c>
      <c r="AK38" s="1">
        <v>0.37275849999999899</v>
      </c>
      <c r="AL38" s="1">
        <v>1.0198125439453101</v>
      </c>
      <c r="AM38" s="1">
        <v>-7.9498426611328696E-7</v>
      </c>
      <c r="AN38" s="1">
        <v>6.8286865732910098E-4</v>
      </c>
      <c r="AO38" s="1">
        <v>1.0449024165283201E-4</v>
      </c>
      <c r="AP38" s="1">
        <v>2.7385916455078098E-4</v>
      </c>
      <c r="AQ38" s="1">
        <v>7.6251258251953096E-3</v>
      </c>
      <c r="AR38" s="1">
        <v>-1.69818489404296E-3</v>
      </c>
      <c r="AS38" s="1">
        <v>7.9787599523925804E-6</v>
      </c>
      <c r="AT38" s="1">
        <v>1.3381770458984301E-3</v>
      </c>
      <c r="AU38" s="1">
        <v>2.3033776716796798E-6</v>
      </c>
      <c r="AV38" s="1">
        <v>1.8500048535156201E-3</v>
      </c>
      <c r="AW38" s="1">
        <v>1.63944497070312E-3</v>
      </c>
      <c r="AX38" s="1">
        <v>-2.70289312011718E-4</v>
      </c>
      <c r="AY38" s="1">
        <v>2.0924457578125E-7</v>
      </c>
      <c r="AZ38" s="1">
        <v>6.8470659570312397E-4</v>
      </c>
      <c r="BA38" s="1">
        <v>5.4933035078613198E-7</v>
      </c>
      <c r="BB38" s="1">
        <v>8.60153120605468E-4</v>
      </c>
      <c r="BC38" s="5">
        <v>1.7375488275348401E-11</v>
      </c>
      <c r="BD38" s="1">
        <v>1.5903320301892999E-12</v>
      </c>
      <c r="BE38" s="1">
        <v>-1.7719726555487599E-12</v>
      </c>
      <c r="BF38" s="1">
        <v>0.35172626269531199</v>
      </c>
      <c r="BG38" s="1">
        <v>3.5084838984374898E-5</v>
      </c>
      <c r="BH38" s="1">
        <v>-6.8297317541943297E-3</v>
      </c>
      <c r="BI38" s="1">
        <v>3.14453125356258E-10</v>
      </c>
      <c r="BJ38" s="1">
        <v>-1.56201171898831E-10</v>
      </c>
      <c r="BK38" s="1">
        <v>3.5056640623325699E-10</v>
      </c>
    </row>
    <row r="39" spans="4:63" x14ac:dyDescent="0.45">
      <c r="D39" s="1">
        <f t="shared" si="12"/>
        <v>0.40673949999999998</v>
      </c>
      <c r="E39" s="1">
        <f t="shared" si="13"/>
        <v>160.6621025</v>
      </c>
      <c r="F39" s="1">
        <f t="shared" si="32"/>
        <v>17.984509632753817</v>
      </c>
      <c r="G39" s="1">
        <f t="shared" si="15"/>
        <v>1.9935814400263303</v>
      </c>
      <c r="H39" s="1">
        <f t="shared" si="16"/>
        <v>1.5562785675330022</v>
      </c>
      <c r="I39" s="1">
        <f t="shared" si="0"/>
        <v>0.43730287249332811</v>
      </c>
      <c r="J39" s="1">
        <f t="shared" si="33"/>
        <v>2.5865145190911227</v>
      </c>
      <c r="K39" s="1">
        <f t="shared" si="34"/>
        <v>0.60650398990255738</v>
      </c>
      <c r="L39" s="1">
        <f t="shared" si="35"/>
        <v>0.79414437105898072</v>
      </c>
      <c r="M39" s="1">
        <f t="shared" si="8"/>
        <v>0.56714569099486267</v>
      </c>
      <c r="N39" s="1">
        <f t="shared" si="36"/>
        <v>2.1441824322322174</v>
      </c>
      <c r="O39" s="1">
        <f t="shared" si="37"/>
        <v>0.41298050892026034</v>
      </c>
      <c r="P39" s="1">
        <f t="shared" si="38"/>
        <v>0.55539419391352685</v>
      </c>
      <c r="Q39" s="1">
        <f t="shared" si="17"/>
        <v>0.49488203983815643</v>
      </c>
      <c r="R39" s="1">
        <f t="shared" si="39"/>
        <v>0.44233208685890529</v>
      </c>
      <c r="S39" s="1">
        <f t="shared" si="18"/>
        <v>0.19352348098229702</v>
      </c>
      <c r="T39" s="1">
        <f t="shared" si="40"/>
        <v>0.23875017714545391</v>
      </c>
      <c r="U39" s="1">
        <f t="shared" si="19"/>
        <v>7.2263651156706299E-2</v>
      </c>
      <c r="V39" s="1">
        <f t="shared" si="20"/>
        <v>0.31537719013967841</v>
      </c>
      <c r="W39" s="1">
        <f t="shared" si="21"/>
        <v>-0.18121915888191312</v>
      </c>
      <c r="X39" s="1">
        <f t="shared" si="22"/>
        <v>-0.13415803125776524</v>
      </c>
      <c r="Y39" s="1">
        <f t="shared" si="23"/>
        <v>-0.14224292010547912</v>
      </c>
      <c r="Z39" s="1">
        <f t="shared" si="24"/>
        <v>0.3555479752460024</v>
      </c>
      <c r="AA39" s="1">
        <f t="shared" si="25"/>
        <v>-0.20065126807334807</v>
      </c>
      <c r="AB39" s="1">
        <f t="shared" si="26"/>
        <v>-0.15489670717265427</v>
      </c>
      <c r="AC39" s="1">
        <f t="shared" si="27"/>
        <v>-0.15899532710992695</v>
      </c>
      <c r="AD39" s="1">
        <f t="shared" si="28"/>
        <v>0.17241693116516238</v>
      </c>
      <c r="AE39" s="1">
        <f t="shared" si="29"/>
        <v>-0.1120639418485454</v>
      </c>
      <c r="AF39" s="1">
        <f t="shared" si="30"/>
        <v>-6.0352989316616978E-2</v>
      </c>
      <c r="AG39" s="1">
        <f t="shared" si="31"/>
        <v>-8.2624258496962907E-2</v>
      </c>
      <c r="AH39" s="1">
        <f t="shared" si="10"/>
        <v>1.4545454545454546E-4</v>
      </c>
      <c r="AI39" s="10">
        <f t="shared" si="11"/>
        <v>0.5813015954940125</v>
      </c>
      <c r="AK39" s="1">
        <v>0.40673949999999998</v>
      </c>
      <c r="AL39" s="1">
        <v>1.0312069091796801</v>
      </c>
      <c r="AM39" s="1">
        <v>2.7725698242190499E-7</v>
      </c>
      <c r="AN39" s="1">
        <v>5.8966054029785104E-4</v>
      </c>
      <c r="AO39" s="1">
        <v>3.1504632613378899E-5</v>
      </c>
      <c r="AP39" s="1">
        <v>2.5959250048828098E-4</v>
      </c>
      <c r="AQ39" s="1">
        <v>7.0494650244140597E-3</v>
      </c>
      <c r="AR39" s="1">
        <v>-1.62703209326171E-3</v>
      </c>
      <c r="AS39" s="1">
        <v>-5.7112057974609301E-6</v>
      </c>
      <c r="AT39" s="1">
        <v>1.3577630380859299E-3</v>
      </c>
      <c r="AU39" s="1">
        <v>2.63213535161132E-6</v>
      </c>
      <c r="AV39" s="1">
        <v>1.8259789306640599E-3</v>
      </c>
      <c r="AW39" s="1">
        <v>1.45426271972656E-3</v>
      </c>
      <c r="AX39" s="1">
        <v>-2.37582434082031E-4</v>
      </c>
      <c r="AY39" s="1">
        <v>7.4964366683593702E-7</v>
      </c>
      <c r="AZ39" s="1">
        <v>6.3625043749999997E-4</v>
      </c>
      <c r="BA39" s="1">
        <v>8.8693195430664002E-7</v>
      </c>
      <c r="BB39" s="1">
        <v>7.8494301513671802E-4</v>
      </c>
      <c r="BC39" s="5">
        <v>-5.6474609397095703E-12</v>
      </c>
      <c r="BD39" s="1">
        <v>-4.07011718673731E-12</v>
      </c>
      <c r="BE39" s="1">
        <v>-3.7182617174450801E-12</v>
      </c>
      <c r="BF39" s="1">
        <v>0.31996667871093698</v>
      </c>
      <c r="BG39" s="1">
        <v>5.49503214208983E-5</v>
      </c>
      <c r="BH39" s="1">
        <v>-6.7725032818701097E-3</v>
      </c>
      <c r="BI39" s="1">
        <v>-3.2788085939621901E-9</v>
      </c>
      <c r="BJ39" s="1">
        <v>4.1518554688888998E-10</v>
      </c>
      <c r="BK39" s="1">
        <v>6.61132812772037E-11</v>
      </c>
    </row>
    <row r="40" spans="4:63" x14ac:dyDescent="0.45">
      <c r="D40" s="1">
        <f t="shared" si="12"/>
        <v>0.44366949999999999</v>
      </c>
      <c r="E40" s="1">
        <f t="shared" si="13"/>
        <v>175.24945249999999</v>
      </c>
      <c r="F40" s="1">
        <f t="shared" si="32"/>
        <v>18.180708990179518</v>
      </c>
      <c r="G40" s="1">
        <f t="shared" si="15"/>
        <v>1.8597954587797518</v>
      </c>
      <c r="H40" s="1">
        <f t="shared" si="16"/>
        <v>1.4664013234593489</v>
      </c>
      <c r="I40" s="1">
        <f t="shared" si="0"/>
        <v>0.3933941353204029</v>
      </c>
      <c r="J40" s="1">
        <f t="shared" si="33"/>
        <v>2.3658040616785176</v>
      </c>
      <c r="K40" s="1">
        <f t="shared" si="34"/>
        <v>0.59298025327692094</v>
      </c>
      <c r="L40" s="1">
        <f t="shared" si="35"/>
        <v>0.76080660260406496</v>
      </c>
      <c r="M40" s="1">
        <f t="shared" si="8"/>
        <v>0.53254385911299262</v>
      </c>
      <c r="N40" s="1">
        <f t="shared" si="36"/>
        <v>1.9745343486476958</v>
      </c>
      <c r="O40" s="1">
        <f t="shared" si="37"/>
        <v>0.41417020552348371</v>
      </c>
      <c r="P40" s="1">
        <f t="shared" si="38"/>
        <v>0.54409809274751808</v>
      </c>
      <c r="Q40" s="1">
        <f t="shared" si="17"/>
        <v>0.4695081379468995</v>
      </c>
      <c r="R40" s="1">
        <f t="shared" si="39"/>
        <v>0.3912697130308217</v>
      </c>
      <c r="S40" s="1">
        <f t="shared" si="18"/>
        <v>0.1788100477534372</v>
      </c>
      <c r="T40" s="1">
        <f t="shared" si="40"/>
        <v>0.21670850985654683</v>
      </c>
      <c r="U40" s="1">
        <f t="shared" si="19"/>
        <v>6.303572116609317E-2</v>
      </c>
      <c r="V40" s="1">
        <f t="shared" si="20"/>
        <v>0.30270544461668064</v>
      </c>
      <c r="W40" s="1">
        <f t="shared" si="21"/>
        <v>-0.17391250818894166</v>
      </c>
      <c r="X40" s="1">
        <f t="shared" si="22"/>
        <v>-0.1287929364277389</v>
      </c>
      <c r="Y40" s="1">
        <f t="shared" si="23"/>
        <v>-0.1431726958464575</v>
      </c>
      <c r="Z40" s="1">
        <f t="shared" si="24"/>
        <v>0.33992517955099205</v>
      </c>
      <c r="AA40" s="1">
        <f t="shared" si="25"/>
        <v>-0.19211339616551024</v>
      </c>
      <c r="AB40" s="1">
        <f t="shared" si="26"/>
        <v>-0.1478117833854819</v>
      </c>
      <c r="AC40" s="1">
        <f t="shared" si="27"/>
        <v>-0.16008855503461192</v>
      </c>
      <c r="AD40" s="1">
        <f t="shared" si="28"/>
        <v>0.16396654724590948</v>
      </c>
      <c r="AE40" s="1">
        <f t="shared" si="29"/>
        <v>-0.10606755621669689</v>
      </c>
      <c r="AF40" s="1">
        <f t="shared" si="30"/>
        <v>-5.7898991029212643E-2</v>
      </c>
      <c r="AG40" s="1">
        <f t="shared" si="31"/>
        <v>-8.0117769313913692E-2</v>
      </c>
      <c r="AH40" s="1">
        <f t="shared" si="10"/>
        <v>1.4545454545454546E-4</v>
      </c>
      <c r="AI40" s="10">
        <f t="shared" si="11"/>
        <v>0.54536177443528444</v>
      </c>
      <c r="AK40" s="1">
        <v>0.44366949999999999</v>
      </c>
      <c r="AL40" s="1">
        <v>1.0424567089843699</v>
      </c>
      <c r="AM40" s="1">
        <v>1.4902569384765799E-6</v>
      </c>
      <c r="AN40" s="1">
        <v>5.5479121832080003E-4</v>
      </c>
      <c r="AO40" s="1">
        <v>-1.8672674657714799E-5</v>
      </c>
      <c r="AP40" s="1">
        <v>2.4492561230468699E-4</v>
      </c>
      <c r="AQ40" s="1">
        <v>6.49171013671874E-3</v>
      </c>
      <c r="AR40" s="1">
        <v>-1.54360988476562E-3</v>
      </c>
      <c r="AS40" s="1">
        <v>-1.73187541893066E-5</v>
      </c>
      <c r="AT40" s="1">
        <v>1.36167442382812E-3</v>
      </c>
      <c r="AU40" s="1">
        <v>2.65317438310546E-6</v>
      </c>
      <c r="AV40" s="1">
        <v>1.78884054687499E-3</v>
      </c>
      <c r="AW40" s="1">
        <v>1.28638408544921E-3</v>
      </c>
      <c r="AX40" s="1">
        <v>-2.0724361181640599E-4</v>
      </c>
      <c r="AY40" s="1">
        <v>2.5907450393359299E-6</v>
      </c>
      <c r="AZ40" s="1">
        <v>5.8787683300781201E-4</v>
      </c>
      <c r="BA40" s="1">
        <v>8.4783222328124898E-7</v>
      </c>
      <c r="BB40" s="1">
        <v>7.1247625097656199E-4</v>
      </c>
      <c r="BC40" s="5">
        <v>-3.5708007847694701E-12</v>
      </c>
      <c r="BD40" s="1">
        <v>7.2890625000969803E-12</v>
      </c>
      <c r="BE40" s="1">
        <v>9.3007812433290903E-12</v>
      </c>
      <c r="BF40" s="1">
        <v>0.28972403662109297</v>
      </c>
      <c r="BG40" s="1">
        <v>2.5200314052734399E-5</v>
      </c>
      <c r="BH40" s="1">
        <v>-6.3033875843212803E-3</v>
      </c>
      <c r="BI40" s="1">
        <v>-3.8447265619941799E-10</v>
      </c>
      <c r="BJ40" s="1">
        <v>3.2916503922995202E-10</v>
      </c>
      <c r="BK40" s="1">
        <v>-3.9990234367249298E-11</v>
      </c>
    </row>
    <row r="41" spans="4:63" x14ac:dyDescent="0.45">
      <c r="D41" s="1">
        <f t="shared" si="12"/>
        <v>0.48380799999999902</v>
      </c>
      <c r="E41" s="1">
        <f t="shared" si="13"/>
        <v>191.10415999999961</v>
      </c>
      <c r="F41" s="1">
        <f t="shared" si="32"/>
        <v>18.373086990556196</v>
      </c>
      <c r="G41" s="1">
        <f t="shared" si="15"/>
        <v>1.7257708931446079</v>
      </c>
      <c r="H41" s="1">
        <f t="shared" si="16"/>
        <v>1.3734140390049605</v>
      </c>
      <c r="I41" s="1">
        <f t="shared" si="0"/>
        <v>0.35235685413964735</v>
      </c>
      <c r="J41" s="1">
        <f t="shared" si="33"/>
        <v>2.1528167852251343</v>
      </c>
      <c r="K41" s="1">
        <f t="shared" si="34"/>
        <v>0.5749080105897908</v>
      </c>
      <c r="L41" s="1">
        <f t="shared" si="35"/>
        <v>0.7238169904742906</v>
      </c>
      <c r="M41" s="1">
        <f t="shared" si="8"/>
        <v>0.4953104380702027</v>
      </c>
      <c r="N41" s="1">
        <f t="shared" si="36"/>
        <v>1.807888210154933</v>
      </c>
      <c r="O41" s="1">
        <f t="shared" si="37"/>
        <v>0.4109495551670862</v>
      </c>
      <c r="P41" s="1">
        <f t="shared" si="38"/>
        <v>0.52799031268790186</v>
      </c>
      <c r="Q41" s="1">
        <f t="shared" si="17"/>
        <v>0.44081960826998012</v>
      </c>
      <c r="R41" s="1">
        <f t="shared" si="39"/>
        <v>0.34492857507020147</v>
      </c>
      <c r="S41" s="1">
        <f t="shared" si="18"/>
        <v>0.16395845542270462</v>
      </c>
      <c r="T41" s="1">
        <f t="shared" si="40"/>
        <v>0.19582667778638868</v>
      </c>
      <c r="U41" s="1">
        <f t="shared" si="19"/>
        <v>5.4490829800222594E-2</v>
      </c>
      <c r="V41" s="1">
        <f t="shared" si="20"/>
        <v>0.29039279212657237</v>
      </c>
      <c r="W41" s="1">
        <f t="shared" si="21"/>
        <v>-0.16676776751184005</v>
      </c>
      <c r="X41" s="1">
        <f t="shared" si="22"/>
        <v>-0.12362502461473227</v>
      </c>
      <c r="Y41" s="1">
        <f t="shared" si="23"/>
        <v>-0.14350411170965874</v>
      </c>
      <c r="Z41" s="1">
        <f t="shared" si="24"/>
        <v>0.32483971529253824</v>
      </c>
      <c r="AA41" s="1">
        <f t="shared" si="25"/>
        <v>-0.18372456878887758</v>
      </c>
      <c r="AB41" s="1">
        <f t="shared" si="26"/>
        <v>-0.14111514650366058</v>
      </c>
      <c r="AC41" s="1">
        <f t="shared" si="27"/>
        <v>-0.16048314483131185</v>
      </c>
      <c r="AD41" s="1">
        <f t="shared" si="28"/>
        <v>0.15612582010419018</v>
      </c>
      <c r="AE41" s="1">
        <f t="shared" si="29"/>
        <v>-0.10067366814384332</v>
      </c>
      <c r="AF41" s="1">
        <f t="shared" si="30"/>
        <v>-5.5452151960346696E-2</v>
      </c>
      <c r="AG41" s="1">
        <f t="shared" si="31"/>
        <v>-7.7323357215901625E-2</v>
      </c>
      <c r="AH41" s="1">
        <f t="shared" si="10"/>
        <v>1.4545454545454546E-4</v>
      </c>
      <c r="AI41" s="10">
        <f t="shared" si="11"/>
        <v>0.50682049921573569</v>
      </c>
      <c r="AK41" s="1">
        <v>0.48380799999999902</v>
      </c>
      <c r="AL41" s="1">
        <v>1.05348739746093</v>
      </c>
      <c r="AM41" s="1">
        <v>-2.2792440322265502E-6</v>
      </c>
      <c r="AN41" s="1">
        <v>5.8773247132031198E-4</v>
      </c>
      <c r="AO41" s="1">
        <v>-4.7179912753417902E-5</v>
      </c>
      <c r="AP41" s="1">
        <v>2.3102112207031201E-4</v>
      </c>
      <c r="AQ41" s="1">
        <v>5.94382479492187E-3</v>
      </c>
      <c r="AR41" s="1">
        <v>-1.4492901181640599E-3</v>
      </c>
      <c r="AS41" s="1">
        <v>-2.6542962398681599E-5</v>
      </c>
      <c r="AT41" s="1">
        <v>1.3510858369140601E-3</v>
      </c>
      <c r="AU41" s="1">
        <v>2.2626880371582E-6</v>
      </c>
      <c r="AV41" s="1">
        <v>1.7358827246093699E-3</v>
      </c>
      <c r="AW41" s="1">
        <v>1.1340275385742101E-3</v>
      </c>
      <c r="AX41" s="1">
        <v>-1.7915042724609299E-4</v>
      </c>
      <c r="AY41" s="1">
        <v>3.21330783085937E-6</v>
      </c>
      <c r="AZ41" s="1">
        <v>5.3904900048828096E-4</v>
      </c>
      <c r="BA41" s="1">
        <v>1.06771116318847E-6</v>
      </c>
      <c r="BB41" s="1">
        <v>6.4382269677734302E-4</v>
      </c>
      <c r="BC41" s="5">
        <v>6.6187500005307796E-11</v>
      </c>
      <c r="BD41" s="1">
        <v>-2.8071289073152402E-12</v>
      </c>
      <c r="BE41" s="1">
        <v>-8.5839843809341501E-13</v>
      </c>
      <c r="BF41" s="1">
        <v>0.26016253759765601</v>
      </c>
      <c r="BG41" s="1">
        <v>-4.57987201660154E-6</v>
      </c>
      <c r="BH41" s="1">
        <v>-5.8699765853271399E-3</v>
      </c>
      <c r="BI41" s="1">
        <v>-2.4684570314204798E-9</v>
      </c>
      <c r="BJ41" s="1">
        <v>-3.6298828114381102E-10</v>
      </c>
      <c r="BK41" s="1">
        <v>2.3123046875736101E-10</v>
      </c>
    </row>
    <row r="42" spans="4:63" x14ac:dyDescent="0.45">
      <c r="D42" s="1">
        <f t="shared" si="12"/>
        <v>0.52742800000000001</v>
      </c>
      <c r="E42" s="1">
        <f t="shared" si="13"/>
        <v>208.33405999999999</v>
      </c>
      <c r="F42" s="1">
        <f t="shared" si="32"/>
        <v>18.559846810918991</v>
      </c>
      <c r="G42" s="1">
        <f t="shared" si="15"/>
        <v>1.5893183799241437</v>
      </c>
      <c r="H42" s="1">
        <f t="shared" si="16"/>
        <v>1.2754124347133851</v>
      </c>
      <c r="I42" s="1">
        <f t="shared" si="0"/>
        <v>0.31390594521075887</v>
      </c>
      <c r="J42" s="1">
        <f t="shared" si="33"/>
        <v>1.9437599349376897</v>
      </c>
      <c r="K42" s="1">
        <f t="shared" si="34"/>
        <v>0.5528626684008654</v>
      </c>
      <c r="L42" s="1">
        <f t="shared" si="35"/>
        <v>0.68201415650973263</v>
      </c>
      <c r="M42" s="1">
        <f t="shared" si="8"/>
        <v>0.45425154485649394</v>
      </c>
      <c r="N42" s="1">
        <f t="shared" si="36"/>
        <v>1.641296682779448</v>
      </c>
      <c r="O42" s="1">
        <f t="shared" si="37"/>
        <v>0.40373581761917671</v>
      </c>
      <c r="P42" s="1">
        <f t="shared" si="38"/>
        <v>0.50579236902814539</v>
      </c>
      <c r="Q42" s="1">
        <f t="shared" si="17"/>
        <v>0.4080432565365365</v>
      </c>
      <c r="R42" s="1">
        <f t="shared" si="39"/>
        <v>0.30246325215824177</v>
      </c>
      <c r="S42" s="1">
        <f t="shared" si="18"/>
        <v>0.14912685078168872</v>
      </c>
      <c r="T42" s="1">
        <f t="shared" si="40"/>
        <v>0.17622178748158729</v>
      </c>
      <c r="U42" s="1">
        <f t="shared" si="19"/>
        <v>4.6208288319957429E-2</v>
      </c>
      <c r="V42" s="1">
        <f t="shared" si="20"/>
        <v>0.27817407748213313</v>
      </c>
      <c r="W42" s="1">
        <f t="shared" si="21"/>
        <v>-0.15940258560384035</v>
      </c>
      <c r="X42" s="1">
        <f t="shared" si="22"/>
        <v>-0.11877149187829258</v>
      </c>
      <c r="Y42" s="1">
        <f t="shared" si="23"/>
        <v>-0.14290766110632119</v>
      </c>
      <c r="Z42" s="1">
        <f t="shared" si="24"/>
        <v>0.31010428657206052</v>
      </c>
      <c r="AA42" s="1">
        <f t="shared" si="25"/>
        <v>-0.17505676073981552</v>
      </c>
      <c r="AB42" s="1">
        <f t="shared" si="26"/>
        <v>-0.13504752583224494</v>
      </c>
      <c r="AC42" s="1">
        <f t="shared" si="27"/>
        <v>-0.15996521808580036</v>
      </c>
      <c r="AD42" s="1">
        <f t="shared" si="28"/>
        <v>0.14844035839328501</v>
      </c>
      <c r="AE42" s="1">
        <f t="shared" si="29"/>
        <v>-9.5799044708178738E-2</v>
      </c>
      <c r="AF42" s="1">
        <f t="shared" si="30"/>
        <v>-5.2641313685106161E-2</v>
      </c>
      <c r="AG42" s="1">
        <f t="shared" si="31"/>
        <v>-7.3602123542025985E-2</v>
      </c>
      <c r="AH42" s="1">
        <f t="shared" si="10"/>
        <v>1.4545454545454546E-4</v>
      </c>
      <c r="AI42" s="10">
        <f t="shared" si="11"/>
        <v>0.46444693510908619</v>
      </c>
      <c r="AK42" s="1">
        <v>0.52742800000000001</v>
      </c>
      <c r="AL42" s="1">
        <v>1.0641959472656199</v>
      </c>
      <c r="AM42" s="1">
        <v>6.7497790527338697E-7</v>
      </c>
      <c r="AN42" s="1">
        <v>6.7079602799023402E-4</v>
      </c>
      <c r="AO42" s="1">
        <v>-5.6581963146484299E-5</v>
      </c>
      <c r="AP42" s="1">
        <v>2.17510404296875E-4</v>
      </c>
      <c r="AQ42" s="1">
        <v>5.39611899902343E-3</v>
      </c>
      <c r="AR42" s="1">
        <v>-1.3415307495117099E-3</v>
      </c>
      <c r="AS42" s="1">
        <v>-3.7445621675292901E-5</v>
      </c>
      <c r="AT42" s="1">
        <v>1.3273691093750001E-3</v>
      </c>
      <c r="AU42" s="1">
        <v>3.0453114698242099E-6</v>
      </c>
      <c r="AV42" s="1">
        <v>1.66290216796874E-3</v>
      </c>
      <c r="AW42" s="1">
        <v>9.9441357470703108E-4</v>
      </c>
      <c r="AX42" s="1">
        <v>-1.5191977485351499E-4</v>
      </c>
      <c r="AY42" s="1">
        <v>2.8900157822495098E-6</v>
      </c>
      <c r="AZ42" s="1">
        <v>4.90286881835937E-4</v>
      </c>
      <c r="BA42" s="1">
        <v>4.7635519621777302E-7</v>
      </c>
      <c r="BB42" s="1">
        <v>5.7936736572265595E-4</v>
      </c>
      <c r="BC42" s="5">
        <v>-3.2226562498707399E-11</v>
      </c>
      <c r="BD42" s="1">
        <v>-5.9428710945674097E-12</v>
      </c>
      <c r="BE42" s="1">
        <v>1.04141601555911E-11</v>
      </c>
      <c r="BF42" s="1">
        <v>0.230446959960937</v>
      </c>
      <c r="BG42" s="1">
        <v>-2.8833395751464799E-5</v>
      </c>
      <c r="BH42" s="1">
        <v>-4.3968663079589796E-3</v>
      </c>
      <c r="BI42" s="1">
        <v>1.16143359311899E-9</v>
      </c>
      <c r="BJ42" s="1">
        <v>-1.59443359242727E-10</v>
      </c>
      <c r="BK42" s="1">
        <v>1.79882812491355E-10</v>
      </c>
    </row>
    <row r="43" spans="4:63" x14ac:dyDescent="0.45">
      <c r="D43" s="1">
        <f t="shared" si="12"/>
        <v>0.57483099999999898</v>
      </c>
      <c r="E43" s="1">
        <f t="shared" si="13"/>
        <v>227.0582449999996</v>
      </c>
      <c r="F43" s="1">
        <f t="shared" si="32"/>
        <v>18.737931638132537</v>
      </c>
      <c r="G43" s="1">
        <f t="shared" si="15"/>
        <v>1.4529089330150231</v>
      </c>
      <c r="H43" s="1">
        <f t="shared" si="16"/>
        <v>1.1749718693494533</v>
      </c>
      <c r="I43" s="1">
        <f t="shared" si="0"/>
        <v>0.27793706366556975</v>
      </c>
      <c r="J43" s="1">
        <f t="shared" si="33"/>
        <v>1.7434316966603054</v>
      </c>
      <c r="K43" s="1">
        <f t="shared" si="34"/>
        <v>0.52760802654999917</v>
      </c>
      <c r="L43" s="1">
        <f t="shared" si="35"/>
        <v>0.63477814281974176</v>
      </c>
      <c r="M43" s="1">
        <f t="shared" si="8"/>
        <v>0.40975031093776859</v>
      </c>
      <c r="N43" s="1">
        <f t="shared" si="36"/>
        <v>1.4789140595051418</v>
      </c>
      <c r="O43" s="1">
        <f t="shared" si="37"/>
        <v>0.3927014105033782</v>
      </c>
      <c r="P43" s="1">
        <f t="shared" si="38"/>
        <v>0.47832826869038686</v>
      </c>
      <c r="Q43" s="1">
        <f t="shared" si="17"/>
        <v>0.37124253403010993</v>
      </c>
      <c r="R43" s="1">
        <f t="shared" si="39"/>
        <v>0.26451763715516358</v>
      </c>
      <c r="S43" s="1">
        <f t="shared" si="18"/>
        <v>0.13490661604662099</v>
      </c>
      <c r="T43" s="1">
        <f t="shared" si="40"/>
        <v>0.15644987412935493</v>
      </c>
      <c r="U43" s="1">
        <f t="shared" si="19"/>
        <v>3.8507776907658657E-2</v>
      </c>
      <c r="V43" s="1">
        <f t="shared" si="20"/>
        <v>0.26664635467175041</v>
      </c>
      <c r="W43" s="1">
        <f t="shared" si="21"/>
        <v>-0.151763788759357</v>
      </c>
      <c r="X43" s="1">
        <f t="shared" si="22"/>
        <v>-0.11488256591239332</v>
      </c>
      <c r="Y43" s="1">
        <f t="shared" si="23"/>
        <v>-0.14101032130330077</v>
      </c>
      <c r="Z43" s="1">
        <f t="shared" si="24"/>
        <v>0.29600686539158255</v>
      </c>
      <c r="AA43" s="1">
        <f t="shared" si="25"/>
        <v>-0.16622234933981644</v>
      </c>
      <c r="AB43" s="1">
        <f t="shared" si="26"/>
        <v>-0.12978451605176602</v>
      </c>
      <c r="AC43" s="1">
        <f t="shared" si="27"/>
        <v>-0.15797932857560912</v>
      </c>
      <c r="AD43" s="1">
        <f t="shared" si="28"/>
        <v>0.14252554217354541</v>
      </c>
      <c r="AE43" s="1">
        <f t="shared" si="29"/>
        <v>-9.0640591553221933E-2</v>
      </c>
      <c r="AF43" s="1">
        <f t="shared" si="30"/>
        <v>-5.1884950620323445E-2</v>
      </c>
      <c r="AG43" s="1">
        <f t="shared" si="31"/>
        <v>-6.9274274542227815E-2</v>
      </c>
      <c r="AH43" s="1">
        <f t="shared" si="10"/>
        <v>1.4545454545454546E-4</v>
      </c>
      <c r="AI43" s="10">
        <f t="shared" si="11"/>
        <v>0.41858507373036646</v>
      </c>
      <c r="AK43" s="1">
        <v>0.57483099999999898</v>
      </c>
      <c r="AL43" s="1">
        <v>1.07440708496093</v>
      </c>
      <c r="AM43" s="1">
        <v>3.1519955078124398E-7</v>
      </c>
      <c r="AN43" s="1">
        <v>7.57153053643554E-4</v>
      </c>
      <c r="AO43" s="1">
        <v>-5.0437725266943302E-5</v>
      </c>
      <c r="AP43" s="1">
        <v>2.0377675097656199E-4</v>
      </c>
      <c r="AQ43" s="1">
        <v>4.8622508886718699E-3</v>
      </c>
      <c r="AR43" s="1">
        <v>-1.2205403886718701E-3</v>
      </c>
      <c r="AS43" s="1">
        <v>-4.1966143668456998E-5</v>
      </c>
      <c r="AT43" s="1">
        <v>1.29109110156249E-3</v>
      </c>
      <c r="AU43" s="1">
        <v>4.52726668823242E-6</v>
      </c>
      <c r="AV43" s="1">
        <v>1.57260797851562E-3</v>
      </c>
      <c r="AW43" s="1">
        <v>8.6965913134765601E-4</v>
      </c>
      <c r="AX43" s="1">
        <v>-1.26602672607421E-4</v>
      </c>
      <c r="AY43" s="1">
        <v>2.22668185234374E-6</v>
      </c>
      <c r="AZ43" s="1">
        <v>4.43534774414062E-4</v>
      </c>
      <c r="BA43" s="1">
        <v>-4.3141761077636699E-7</v>
      </c>
      <c r="BB43" s="1">
        <v>5.1436291015625004E-4</v>
      </c>
      <c r="BC43" s="5">
        <v>3.24702147866385E-12</v>
      </c>
      <c r="BD43" s="1">
        <v>-2.6704101541822399E-12</v>
      </c>
      <c r="BE43" s="1">
        <v>-1.4656249999670001E-11</v>
      </c>
      <c r="BF43" s="1">
        <v>0.19969262353515599</v>
      </c>
      <c r="BG43" s="1">
        <v>-2.8366044892578101E-5</v>
      </c>
      <c r="BH43" s="1">
        <v>-1.55006782734374E-3</v>
      </c>
      <c r="BI43" s="1">
        <v>-4.2543945287599502E-10</v>
      </c>
      <c r="BJ43" s="1">
        <v>-1.5732421865785201E-10</v>
      </c>
      <c r="BK43" s="1">
        <v>-3.0267578126537598E-10</v>
      </c>
    </row>
    <row r="44" spans="4:63" x14ac:dyDescent="0.45">
      <c r="D44" s="1">
        <f t="shared" si="12"/>
        <v>0.62635099999999899</v>
      </c>
      <c r="E44" s="1">
        <f t="shared" si="13"/>
        <v>247.40864499999961</v>
      </c>
      <c r="F44" s="1">
        <f t="shared" si="32"/>
        <v>18.903249569813429</v>
      </c>
      <c r="G44" s="1">
        <f t="shared" si="15"/>
        <v>1.318168410077809</v>
      </c>
      <c r="H44" s="1">
        <f t="shared" si="16"/>
        <v>1.0732237812717338</v>
      </c>
      <c r="I44" s="1">
        <f t="shared" si="0"/>
        <v>0.24494462880607532</v>
      </c>
      <c r="J44" s="1">
        <f t="shared" si="33"/>
        <v>1.5509167538490956</v>
      </c>
      <c r="K44" s="1">
        <f t="shared" si="34"/>
        <v>0.50055195759114657</v>
      </c>
      <c r="L44" s="1">
        <f t="shared" si="35"/>
        <v>0.58486810871537598</v>
      </c>
      <c r="M44" s="1">
        <f t="shared" si="8"/>
        <v>0.36100596924337131</v>
      </c>
      <c r="N44" s="1">
        <f t="shared" si="36"/>
        <v>1.320548147694744</v>
      </c>
      <c r="O44" s="1">
        <f t="shared" si="37"/>
        <v>0.37863989806255333</v>
      </c>
      <c r="P44" s="1">
        <f t="shared" si="38"/>
        <v>0.44725951678617021</v>
      </c>
      <c r="Q44" s="1">
        <f t="shared" si="17"/>
        <v>0.33001364254651155</v>
      </c>
      <c r="R44" s="1">
        <f t="shared" si="39"/>
        <v>0.23036860615435156</v>
      </c>
      <c r="S44" s="1">
        <f t="shared" si="18"/>
        <v>0.12191205952859327</v>
      </c>
      <c r="T44" s="1">
        <f t="shared" si="40"/>
        <v>0.13760859192920583</v>
      </c>
      <c r="U44" s="1">
        <f t="shared" si="19"/>
        <v>3.0992326696859765E-2</v>
      </c>
      <c r="V44" s="1">
        <f t="shared" si="20"/>
        <v>0.25495141920354009</v>
      </c>
      <c r="W44" s="1">
        <f t="shared" si="21"/>
        <v>-0.14346686643719525</v>
      </c>
      <c r="X44" s="1">
        <f t="shared" si="22"/>
        <v>-0.11148455276634481</v>
      </c>
      <c r="Y44" s="1">
        <f t="shared" si="23"/>
        <v>-0.13693469153234442</v>
      </c>
      <c r="Z44" s="1">
        <f t="shared" si="24"/>
        <v>0.28189164152230178</v>
      </c>
      <c r="AA44" s="1">
        <f t="shared" si="25"/>
        <v>-0.15693028269748274</v>
      </c>
      <c r="AB44" s="1">
        <f t="shared" si="26"/>
        <v>-0.12496135882481896</v>
      </c>
      <c r="AC44" s="1">
        <f t="shared" si="27"/>
        <v>-0.15374875599358065</v>
      </c>
      <c r="AD44" s="1">
        <f t="shared" si="28"/>
        <v>0.13691295717981017</v>
      </c>
      <c r="AE44" s="1">
        <f t="shared" si="29"/>
        <v>-8.4476969095373111E-2</v>
      </c>
      <c r="AF44" s="1">
        <f t="shared" si="30"/>
        <v>-5.2435988084436891E-2</v>
      </c>
      <c r="AG44" s="1">
        <f t="shared" si="31"/>
        <v>-6.3263944279824652E-2</v>
      </c>
      <c r="AH44" s="1">
        <f t="shared" si="10"/>
        <v>1.4545454545454546E-4</v>
      </c>
      <c r="AI44" s="10">
        <f t="shared" si="11"/>
        <v>0.36852212198006828</v>
      </c>
      <c r="AK44" s="1">
        <v>0.62635099999999899</v>
      </c>
      <c r="AL44" s="1">
        <v>1.0838861865234299</v>
      </c>
      <c r="AM44" s="1">
        <v>2.35444255322264E-6</v>
      </c>
      <c r="AN44" s="1">
        <v>8.6597119340820297E-4</v>
      </c>
      <c r="AO44" s="1">
        <v>-3.1122071419135699E-5</v>
      </c>
      <c r="AP44" s="1">
        <v>1.90287713378906E-4</v>
      </c>
      <c r="AQ44" s="1">
        <v>4.3415885888671802E-3</v>
      </c>
      <c r="AR44" s="1">
        <v>-1.08499146142578E-3</v>
      </c>
      <c r="AS44" s="1">
        <v>-3.9372437645995997E-5</v>
      </c>
      <c r="AT44" s="1">
        <v>1.244860828125E-3</v>
      </c>
      <c r="AU44" s="1">
        <v>5.6938999485302698E-6</v>
      </c>
      <c r="AV44" s="1">
        <v>1.47046271484374E-3</v>
      </c>
      <c r="AW44" s="1">
        <v>7.5738678173828096E-4</v>
      </c>
      <c r="AX44" s="1">
        <v>-1.0189399921875E-4</v>
      </c>
      <c r="AY44" s="1">
        <v>1.33041393981445E-6</v>
      </c>
      <c r="AZ44" s="1">
        <v>4.0081235009765601E-4</v>
      </c>
      <c r="BA44" s="1">
        <v>-2.5367346866699202E-7</v>
      </c>
      <c r="BB44" s="1">
        <v>4.5241810644531199E-4</v>
      </c>
      <c r="BC44" s="5">
        <v>-6.9628906238592E-12</v>
      </c>
      <c r="BD44" s="1">
        <v>-1.08945312500897E-11</v>
      </c>
      <c r="BE44" s="1">
        <v>-3.6972656214496398E-12</v>
      </c>
      <c r="BF44" s="1">
        <v>0.16988800878906199</v>
      </c>
      <c r="BG44" s="1">
        <v>3.4814492646484299E-5</v>
      </c>
      <c r="BH44" s="1">
        <v>1.17561364188476E-3</v>
      </c>
      <c r="BI44" s="1">
        <v>9.471679687888101E-10</v>
      </c>
      <c r="BJ44" s="1">
        <v>7.69895019542759E-10</v>
      </c>
      <c r="BK44" s="1">
        <v>-1.6123535152195801E-10</v>
      </c>
    </row>
    <row r="45" spans="4:63" x14ac:dyDescent="0.45">
      <c r="D45" s="1">
        <f t="shared" si="12"/>
        <v>0.68234249999999996</v>
      </c>
      <c r="E45" s="1">
        <f t="shared" si="13"/>
        <v>269.52528749999999</v>
      </c>
      <c r="F45" s="1">
        <f t="shared" si="32"/>
        <v>19.055381801443183</v>
      </c>
      <c r="G45" s="1">
        <f t="shared" si="15"/>
        <v>1.1896516527527192</v>
      </c>
      <c r="H45" s="1">
        <f t="shared" si="16"/>
        <v>0.97431899648764364</v>
      </c>
      <c r="I45" s="1">
        <f t="shared" si="0"/>
        <v>0.21533265626507561</v>
      </c>
      <c r="J45" s="1">
        <f t="shared" si="33"/>
        <v>1.3734192621927555</v>
      </c>
      <c r="K45" s="1">
        <f t="shared" si="34"/>
        <v>0.47121173717873716</v>
      </c>
      <c r="L45" s="1">
        <f t="shared" si="35"/>
        <v>0.5346723061339459</v>
      </c>
      <c r="M45" s="1">
        <f t="shared" si="8"/>
        <v>0.30761578312273885</v>
      </c>
      <c r="N45" s="1">
        <f t="shared" si="36"/>
        <v>1.1726714808497793</v>
      </c>
      <c r="O45" s="1">
        <f t="shared" si="37"/>
        <v>0.36183507840120427</v>
      </c>
      <c r="P45" s="1">
        <f t="shared" si="38"/>
        <v>0.41413143372430361</v>
      </c>
      <c r="Q45" s="1">
        <f t="shared" si="17"/>
        <v>0.28322381390763002</v>
      </c>
      <c r="R45" s="1">
        <f t="shared" si="39"/>
        <v>0.20074778134297602</v>
      </c>
      <c r="S45" s="1">
        <f t="shared" si="18"/>
        <v>0.1093766587775329</v>
      </c>
      <c r="T45" s="1">
        <f t="shared" si="40"/>
        <v>0.1205408724096423</v>
      </c>
      <c r="U45" s="1">
        <f t="shared" si="19"/>
        <v>2.4391969215108823E-2</v>
      </c>
      <c r="V45" s="1">
        <f t="shared" si="20"/>
        <v>0.24390255711191539</v>
      </c>
      <c r="W45" s="1">
        <f t="shared" si="21"/>
        <v>-0.13528723467562687</v>
      </c>
      <c r="X45" s="1">
        <f t="shared" si="22"/>
        <v>-0.10861532243628849</v>
      </c>
      <c r="Y45" s="1">
        <f t="shared" si="23"/>
        <v>-0.12928817541292476</v>
      </c>
      <c r="Z45" s="1">
        <f t="shared" si="24"/>
        <v>0.26845698640649701</v>
      </c>
      <c r="AA45" s="1">
        <f t="shared" si="25"/>
        <v>-0.14764718757121839</v>
      </c>
      <c r="AB45" s="1">
        <f t="shared" si="26"/>
        <v>-0.12080979883527856</v>
      </c>
      <c r="AC45" s="1">
        <f t="shared" si="27"/>
        <v>-0.1453444995574516</v>
      </c>
      <c r="AD45" s="1">
        <f t="shared" si="28"/>
        <v>0.13280075154010657</v>
      </c>
      <c r="AE45" s="1">
        <f t="shared" si="29"/>
        <v>-7.9361964859408773E-2</v>
      </c>
      <c r="AF45" s="1">
        <f t="shared" si="30"/>
        <v>-5.3438786680697736E-2</v>
      </c>
      <c r="AG45" s="1">
        <f t="shared" si="31"/>
        <v>-5.6637877501223462E-2</v>
      </c>
      <c r="AH45" s="1">
        <f t="shared" si="10"/>
        <v>1.4545454545454546E-4</v>
      </c>
      <c r="AI45" s="10">
        <f t="shared" si="11"/>
        <v>0.31389827989516866</v>
      </c>
      <c r="AK45" s="1">
        <v>0.68234249999999996</v>
      </c>
      <c r="AL45" s="1">
        <v>1.09260923828125</v>
      </c>
      <c r="AM45" s="1">
        <v>-1.2571350649414099E-6</v>
      </c>
      <c r="AN45" s="1">
        <v>9.9821322680761692E-4</v>
      </c>
      <c r="AO45" s="1">
        <v>2.0938262806152299E-6</v>
      </c>
      <c r="AP45" s="1">
        <v>1.7820027148437499E-4</v>
      </c>
      <c r="AQ45" s="1">
        <v>3.8554119580078098E-3</v>
      </c>
      <c r="AR45" s="1">
        <v>-9.3115974658203099E-4</v>
      </c>
      <c r="AS45" s="1">
        <v>-2.6031583889648401E-5</v>
      </c>
      <c r="AT45" s="1">
        <v>1.1896113369140599E-3</v>
      </c>
      <c r="AU45" s="1">
        <v>5.9614624567382796E-6</v>
      </c>
      <c r="AV45" s="1">
        <v>1.3615469531250001E-3</v>
      </c>
      <c r="AW45" s="1">
        <v>6.6000189257812503E-4</v>
      </c>
      <c r="AX45" s="1">
        <v>-8.0193891748046793E-5</v>
      </c>
      <c r="AY45" s="1">
        <v>2.1977997088281201E-6</v>
      </c>
      <c r="AZ45" s="1">
        <v>3.5959950000000001E-4</v>
      </c>
      <c r="BA45" s="1">
        <v>-1.21033438999023E-7</v>
      </c>
      <c r="BB45" s="1">
        <v>3.9630427490234301E-4</v>
      </c>
      <c r="BC45" s="5">
        <v>-1.5750000000275901E-11</v>
      </c>
      <c r="BD45" s="1">
        <v>7.1398925788180299E-12</v>
      </c>
      <c r="BE45" s="1">
        <v>2.2504882803572399E-12</v>
      </c>
      <c r="BF45" s="1">
        <v>0.142003615966796</v>
      </c>
      <c r="BG45" s="1">
        <v>-1.6333839853515601E-5</v>
      </c>
      <c r="BH45" s="1">
        <v>2.4663588228027301E-3</v>
      </c>
      <c r="BI45" s="1">
        <v>7.6879882912302403E-11</v>
      </c>
      <c r="BJ45" s="1">
        <v>-1.31284179695274E-10</v>
      </c>
      <c r="BK45" s="1">
        <v>-1.59237646517227E-10</v>
      </c>
    </row>
    <row r="46" spans="4:63" x14ac:dyDescent="0.45">
      <c r="D46" s="1">
        <f t="shared" si="12"/>
        <v>0.74319849999999898</v>
      </c>
      <c r="E46" s="1">
        <f t="shared" si="13"/>
        <v>293.56340749999958</v>
      </c>
      <c r="F46" s="1">
        <f t="shared" si="32"/>
        <v>19.191456992891922</v>
      </c>
      <c r="G46" s="1">
        <f t="shared" si="15"/>
        <v>1.0711837071010752</v>
      </c>
      <c r="H46" s="1">
        <f t="shared" si="16"/>
        <v>0.88150647421754458</v>
      </c>
      <c r="I46" s="1">
        <f t="shared" si="0"/>
        <v>0.18967723288353067</v>
      </c>
      <c r="J46" s="1">
        <f t="shared" si="33"/>
        <v>1.2160405668857144</v>
      </c>
      <c r="K46" s="1">
        <f t="shared" si="34"/>
        <v>0.44168981520820699</v>
      </c>
      <c r="L46" s="1">
        <f t="shared" si="35"/>
        <v>0.484637032108229</v>
      </c>
      <c r="M46" s="1">
        <f t="shared" si="8"/>
        <v>0.24892182434216431</v>
      </c>
      <c r="N46" s="1">
        <f t="shared" si="36"/>
        <v>1.0406572413191442</v>
      </c>
      <c r="O46" s="1">
        <f t="shared" si="37"/>
        <v>0.34328394978554089</v>
      </c>
      <c r="P46" s="1">
        <f t="shared" si="38"/>
        <v>0.37907175733040405</v>
      </c>
      <c r="Q46" s="1">
        <f t="shared" si="17"/>
        <v>0.23049424588296247</v>
      </c>
      <c r="R46" s="1">
        <f t="shared" si="39"/>
        <v>0.17538332556657027</v>
      </c>
      <c r="S46" s="1">
        <f t="shared" si="18"/>
        <v>9.8405865422666106E-2</v>
      </c>
      <c r="T46" s="1">
        <f t="shared" si="40"/>
        <v>0.10556527477782497</v>
      </c>
      <c r="U46" s="1">
        <f t="shared" si="19"/>
        <v>1.8427578459201836E-2</v>
      </c>
      <c r="V46" s="1">
        <f t="shared" si="20"/>
        <v>0.2342819873741962</v>
      </c>
      <c r="W46" s="1">
        <f t="shared" si="21"/>
        <v>-0.12716430169097198</v>
      </c>
      <c r="X46" s="1">
        <f t="shared" si="22"/>
        <v>-0.10711768568322422</v>
      </c>
      <c r="Y46" s="1">
        <f t="shared" si="23"/>
        <v>-0.11619007210995436</v>
      </c>
      <c r="Z46" s="1">
        <f t="shared" si="24"/>
        <v>0.25693870195878815</v>
      </c>
      <c r="AA46" s="1">
        <f t="shared" si="25"/>
        <v>-0.13861896660661613</v>
      </c>
      <c r="AB46" s="1">
        <f t="shared" si="26"/>
        <v>-0.11831973535217205</v>
      </c>
      <c r="AC46" s="1">
        <f t="shared" si="27"/>
        <v>-0.13073882757784455</v>
      </c>
      <c r="AD46" s="1">
        <f t="shared" si="28"/>
        <v>0.12898711203678281</v>
      </c>
      <c r="AE46" s="1">
        <f t="shared" si="29"/>
        <v>-7.3929861639154826E-2</v>
      </c>
      <c r="AF46" s="1">
        <f t="shared" si="30"/>
        <v>-5.5057250397627933E-2</v>
      </c>
      <c r="AG46" s="1">
        <f t="shared" si="31"/>
        <v>-4.8576147434935164E-2</v>
      </c>
      <c r="AH46" s="1">
        <f t="shared" si="10"/>
        <v>1.4545454545454546E-4</v>
      </c>
      <c r="AI46" s="10">
        <f t="shared" si="11"/>
        <v>0.25399743507700101</v>
      </c>
      <c r="AK46" s="1">
        <v>0.74319849999999898</v>
      </c>
      <c r="AL46" s="1">
        <v>1.1004116015625001</v>
      </c>
      <c r="AM46" s="1">
        <v>2.9052659580077299E-6</v>
      </c>
      <c r="AN46" s="1">
        <v>1.2468282790624901E-3</v>
      </c>
      <c r="AO46" s="1">
        <v>4.5345630829052698E-5</v>
      </c>
      <c r="AP46" s="1">
        <v>1.6697670947265599E-4</v>
      </c>
      <c r="AQ46" s="1">
        <v>3.42138649902343E-3</v>
      </c>
      <c r="AR46" s="1">
        <v>-7.5779984960937501E-4</v>
      </c>
      <c r="AS46" s="1">
        <v>-1.4966832128417901E-5</v>
      </c>
      <c r="AT46" s="1">
        <v>1.1286204760742101E-3</v>
      </c>
      <c r="AU46" s="1">
        <v>7.4109270166015596E-6</v>
      </c>
      <c r="AV46" s="1">
        <v>1.24628065917968E-3</v>
      </c>
      <c r="AW46" s="1">
        <v>5.7661074023437496E-4</v>
      </c>
      <c r="AX46" s="1">
        <v>-6.0584662890625002E-5</v>
      </c>
      <c r="AY46" s="1">
        <v>1.8801789509765601E-6</v>
      </c>
      <c r="AZ46" s="1">
        <v>3.2353063623046798E-4</v>
      </c>
      <c r="BA46" s="1">
        <v>3.6885729241420902E-7</v>
      </c>
      <c r="BB46" s="1">
        <v>3.4706874804687397E-4</v>
      </c>
      <c r="BC46" s="5">
        <v>-4.7790039113580004E-12</v>
      </c>
      <c r="BD46" s="1">
        <v>3.7114257811370703E-12</v>
      </c>
      <c r="BE46" s="1">
        <v>1.14545898431901E-11</v>
      </c>
      <c r="BF46" s="1">
        <v>0.11472430527343699</v>
      </c>
      <c r="BG46" s="1">
        <v>2.3236422582031199E-5</v>
      </c>
      <c r="BH46" s="1">
        <v>3.2759066719726501E-3</v>
      </c>
      <c r="BI46" s="1">
        <v>-7.6254882812478205E-10</v>
      </c>
      <c r="BJ46" s="1">
        <v>1.2236328127436201E-10</v>
      </c>
      <c r="BK46" s="1">
        <v>-7.6137695335647005E-11</v>
      </c>
    </row>
    <row r="47" spans="4:63" x14ac:dyDescent="0.45">
      <c r="D47" s="1">
        <f t="shared" si="12"/>
        <v>0.80933100000000002</v>
      </c>
      <c r="E47" s="1">
        <f t="shared" si="13"/>
        <v>319.685745</v>
      </c>
      <c r="F47" s="1">
        <f t="shared" si="32"/>
        <v>19.308214634316755</v>
      </c>
      <c r="G47" s="1">
        <f t="shared" si="15"/>
        <v>0.96346432679511529</v>
      </c>
      <c r="H47" s="1">
        <f t="shared" si="16"/>
        <v>0.7947714239690804</v>
      </c>
      <c r="I47" s="1">
        <f t="shared" si="0"/>
        <v>0.16869290282603489</v>
      </c>
      <c r="J47" s="1">
        <f t="shared" si="33"/>
        <v>1.0768273917353328</v>
      </c>
      <c r="K47" s="1">
        <f t="shared" si="34"/>
        <v>0.41330608881420117</v>
      </c>
      <c r="L47" s="1">
        <f t="shared" si="35"/>
        <v>0.43679517304069659</v>
      </c>
      <c r="M47" s="1">
        <f t="shared" si="8"/>
        <v>0.18502774681702405</v>
      </c>
      <c r="N47" s="1">
        <f t="shared" si="36"/>
        <v>0.92151254650701497</v>
      </c>
      <c r="O47" s="1">
        <f t="shared" si="37"/>
        <v>0.32451420961934502</v>
      </c>
      <c r="P47" s="1">
        <f t="shared" si="38"/>
        <v>0.34351609181180082</v>
      </c>
      <c r="Q47" s="1">
        <f t="shared" si="17"/>
        <v>0.17196942227721818</v>
      </c>
      <c r="R47" s="1">
        <f t="shared" si="39"/>
        <v>0.1553148452283179</v>
      </c>
      <c r="S47" s="1">
        <f t="shared" si="18"/>
        <v>8.8791879194856121E-2</v>
      </c>
      <c r="T47" s="1">
        <f t="shared" si="40"/>
        <v>9.3279081228895749E-2</v>
      </c>
      <c r="U47" s="1">
        <f t="shared" si="19"/>
        <v>1.3058324539805865E-2</v>
      </c>
      <c r="V47" s="1">
        <f t="shared" si="20"/>
        <v>0.22549762791113254</v>
      </c>
      <c r="W47" s="1">
        <f t="shared" si="21"/>
        <v>-0.11884376827126722</v>
      </c>
      <c r="X47" s="1">
        <f t="shared" si="22"/>
        <v>-0.10665385963986521</v>
      </c>
      <c r="Y47" s="1">
        <f t="shared" si="23"/>
        <v>-9.6022105682160339E-2</v>
      </c>
      <c r="Z47" s="1">
        <f t="shared" si="24"/>
        <v>0.24640098946415151</v>
      </c>
      <c r="AA47" s="1">
        <f t="shared" si="25"/>
        <v>-0.12917764791706335</v>
      </c>
      <c r="AB47" s="1">
        <f t="shared" si="26"/>
        <v>-0.11722334154708805</v>
      </c>
      <c r="AC47" s="1">
        <f t="shared" si="27"/>
        <v>-0.10818797524098478</v>
      </c>
      <c r="AD47" s="1">
        <f t="shared" si="28"/>
        <v>0.12701456105463288</v>
      </c>
      <c r="AE47" s="1">
        <f t="shared" si="29"/>
        <v>-7.0157237281375961E-2</v>
      </c>
      <c r="AF47" s="1">
        <f t="shared" si="30"/>
        <v>-5.6857323773256807E-2</v>
      </c>
      <c r="AG47" s="1">
        <f t="shared" si="31"/>
        <v>-3.8704427753170817E-2</v>
      </c>
      <c r="AH47" s="1">
        <f t="shared" si="10"/>
        <v>1.4545454545454546E-4</v>
      </c>
      <c r="AI47" s="10">
        <f t="shared" si="11"/>
        <v>0.18885407702176055</v>
      </c>
      <c r="AK47" s="1">
        <v>0.80933100000000002</v>
      </c>
      <c r="AL47" s="1">
        <v>1.1071063232421801</v>
      </c>
      <c r="AM47" s="1">
        <v>-2.84442496582031E-6</v>
      </c>
      <c r="AN47" s="1">
        <v>1.5137778471681601E-3</v>
      </c>
      <c r="AO47" s="1">
        <v>9.5410492240722598E-5</v>
      </c>
      <c r="AP47" s="1">
        <v>1.5647836083984299E-4</v>
      </c>
      <c r="AQ47" s="1">
        <v>3.0296724609375002E-3</v>
      </c>
      <c r="AR47" s="1">
        <v>-5.65386792368164E-4</v>
      </c>
      <c r="AS47" s="1">
        <v>-1.32333378774414E-5</v>
      </c>
      <c r="AT47" s="1">
        <v>1.0669108823242099E-3</v>
      </c>
      <c r="AU47" s="1">
        <v>8.3551701543945302E-6</v>
      </c>
      <c r="AV47" s="1">
        <v>1.12938369335937E-3</v>
      </c>
      <c r="AW47" s="1">
        <v>5.1063125634765599E-4</v>
      </c>
      <c r="AX47" s="1">
        <v>-4.2932075525390597E-5</v>
      </c>
      <c r="AY47" s="1">
        <v>1.2386583885546801E-6</v>
      </c>
      <c r="AZ47" s="1">
        <v>2.9192257031249999E-4</v>
      </c>
      <c r="BA47" s="1">
        <v>8.0800828871093601E-8</v>
      </c>
      <c r="BB47" s="1">
        <v>3.0667522070312501E-4</v>
      </c>
      <c r="BC47" s="5">
        <v>4.5297851519141499E-12</v>
      </c>
      <c r="BD47" s="1">
        <v>1.7176269528050299E-12</v>
      </c>
      <c r="BE47" s="1">
        <v>-7.6679687485829392E-12</v>
      </c>
      <c r="BF47" s="1">
        <v>8.6486749560546805E-2</v>
      </c>
      <c r="BG47" s="1">
        <v>-6.1637737451171397E-6</v>
      </c>
      <c r="BH47" s="1">
        <v>4.6024629908344699E-3</v>
      </c>
      <c r="BI47" s="1">
        <v>6.0092773420574299E-10</v>
      </c>
      <c r="BJ47" s="1">
        <v>-4.7239257801702802E-10</v>
      </c>
      <c r="BK47" s="1">
        <v>-3.53471679975515E-11</v>
      </c>
    </row>
    <row r="48" spans="4:63" x14ac:dyDescent="0.45">
      <c r="D48" s="1">
        <f t="shared" si="12"/>
        <v>0.88120799999999999</v>
      </c>
      <c r="E48" s="1">
        <f t="shared" si="13"/>
        <v>348.07715999999999</v>
      </c>
      <c r="F48" s="1">
        <f t="shared" si="32"/>
        <v>19.398147922968594</v>
      </c>
      <c r="G48" s="1">
        <f t="shared" si="15"/>
        <v>0.87756926610560482</v>
      </c>
      <c r="H48" s="1">
        <f t="shared" si="16"/>
        <v>0.72441012221857837</v>
      </c>
      <c r="I48" s="1">
        <f t="shared" si="0"/>
        <v>0.15315914388702642</v>
      </c>
      <c r="J48" s="1">
        <f t="shared" si="33"/>
        <v>0.9711132193474753</v>
      </c>
      <c r="K48" s="1">
        <f t="shared" si="34"/>
        <v>0.38909681284852815</v>
      </c>
      <c r="L48" s="1">
        <f t="shared" si="35"/>
        <v>0.39492850001520607</v>
      </c>
      <c r="M48" s="1">
        <f t="shared" si="8"/>
        <v>0.11548725513297751</v>
      </c>
      <c r="N48" s="1">
        <f t="shared" si="36"/>
        <v>0.83021452837239618</v>
      </c>
      <c r="O48" s="1">
        <f t="shared" si="37"/>
        <v>0.30747631866204106</v>
      </c>
      <c r="P48" s="1">
        <f t="shared" si="38"/>
        <v>0.31112939740271944</v>
      </c>
      <c r="Q48" s="1">
        <f t="shared" si="17"/>
        <v>0.10764534487744486</v>
      </c>
      <c r="R48" s="1">
        <f t="shared" si="39"/>
        <v>0.14089869097507909</v>
      </c>
      <c r="S48" s="1">
        <f t="shared" si="18"/>
        <v>8.1620494186487119E-2</v>
      </c>
      <c r="T48" s="1">
        <f t="shared" si="40"/>
        <v>8.3799102612486645E-2</v>
      </c>
      <c r="U48" s="1">
        <f t="shared" si="19"/>
        <v>7.8419102555326563E-3</v>
      </c>
      <c r="V48" s="1">
        <f t="shared" si="20"/>
        <v>0.21996385747246544</v>
      </c>
      <c r="W48" s="1">
        <f t="shared" si="21"/>
        <v>-0.11164324693409913</v>
      </c>
      <c r="X48" s="1">
        <f t="shared" si="22"/>
        <v>-0.10832061053836636</v>
      </c>
      <c r="Y48" s="1">
        <f t="shared" si="23"/>
        <v>-6.5799509846941259E-2</v>
      </c>
      <c r="Z48" s="1">
        <f t="shared" si="24"/>
        <v>0.23969463998500001</v>
      </c>
      <c r="AA48" s="1">
        <f t="shared" si="25"/>
        <v>-0.12110802805987569</v>
      </c>
      <c r="AB48" s="1">
        <f t="shared" si="26"/>
        <v>-0.11858661192512426</v>
      </c>
      <c r="AC48" s="1">
        <f t="shared" si="27"/>
        <v>-7.4298620060533005E-2</v>
      </c>
      <c r="AD48" s="1">
        <f t="shared" si="28"/>
        <v>0.12664145954945105</v>
      </c>
      <c r="AE48" s="1">
        <f t="shared" si="29"/>
        <v>-6.6876848545548762E-2</v>
      </c>
      <c r="AF48" s="1">
        <f t="shared" si="30"/>
        <v>-5.9764611003902179E-2</v>
      </c>
      <c r="AG48" s="1">
        <f t="shared" si="31"/>
        <v>-2.5600529150636358E-2</v>
      </c>
      <c r="AH48" s="1">
        <f t="shared" si="10"/>
        <v>1.4545454545454546E-4</v>
      </c>
      <c r="AI48" s="10">
        <f t="shared" si="11"/>
        <v>0.11787487293326732</v>
      </c>
      <c r="AK48" s="1">
        <v>0.88120799999999999</v>
      </c>
      <c r="AL48" s="1">
        <v>1.11226297363281</v>
      </c>
      <c r="AM48" s="1">
        <v>1.21859204589846E-6</v>
      </c>
      <c r="AN48" s="1">
        <v>1.7464051738857399E-3</v>
      </c>
      <c r="AO48" s="1">
        <v>1.4410890620605399E-4</v>
      </c>
      <c r="AP48" s="1">
        <v>1.4822631640625E-4</v>
      </c>
      <c r="AQ48" s="1">
        <v>2.7295104150390601E-3</v>
      </c>
      <c r="AR48" s="1">
        <v>-3.53907429865722E-4</v>
      </c>
      <c r="AS48" s="1">
        <v>-1.0604460164745999E-5</v>
      </c>
      <c r="AT48" s="1">
        <v>1.0108951186523401E-3</v>
      </c>
      <c r="AU48" s="1">
        <v>9.9577194594726494E-6</v>
      </c>
      <c r="AV48" s="1">
        <v>1.0229054077148399E-3</v>
      </c>
      <c r="AW48" s="1">
        <v>4.6323502099609299E-4</v>
      </c>
      <c r="AX48" s="1">
        <v>-2.5781981626171799E-5</v>
      </c>
      <c r="AY48" s="1">
        <v>3.1014164824218699E-7</v>
      </c>
      <c r="AZ48" s="1">
        <v>2.6834508593749997E-4</v>
      </c>
      <c r="BA48" s="1">
        <v>-5.2322493721435499E-7</v>
      </c>
      <c r="BB48" s="1">
        <v>2.7550773388671797E-4</v>
      </c>
      <c r="BC48" s="5">
        <v>2.39951171602299E-12</v>
      </c>
      <c r="BD48" s="1">
        <v>7.2246093762015502E-13</v>
      </c>
      <c r="BE48" s="1">
        <v>-9.8227539017285592E-13</v>
      </c>
      <c r="BF48" s="1">
        <v>5.3967454895995998E-2</v>
      </c>
      <c r="BG48" s="1">
        <v>1.3496595400390601E-5</v>
      </c>
      <c r="BH48" s="1">
        <v>6.5696198023046798E-3</v>
      </c>
      <c r="BI48" s="1">
        <v>-3.7353515622279398E-11</v>
      </c>
      <c r="BJ48" s="1">
        <v>5.17578222034714E-13</v>
      </c>
      <c r="BK48" s="1">
        <v>-2.2508300784866001E-10</v>
      </c>
    </row>
    <row r="49" spans="4:63" x14ac:dyDescent="0.45">
      <c r="D49" s="1">
        <f t="shared" si="12"/>
        <v>0.95931949999999899</v>
      </c>
      <c r="E49" s="1">
        <f t="shared" si="13"/>
        <v>378.93120249999959</v>
      </c>
      <c r="F49" s="1">
        <f t="shared" si="32"/>
        <v>19.44744899819954</v>
      </c>
      <c r="G49" s="1">
        <f t="shared" si="15"/>
        <v>0.82854957729949463</v>
      </c>
      <c r="H49" s="1">
        <f t="shared" si="16"/>
        <v>0.68409692020458279</v>
      </c>
      <c r="I49" s="1">
        <f t="shared" si="0"/>
        <v>0.14445265709491184</v>
      </c>
      <c r="J49" s="1">
        <f t="shared" si="33"/>
        <v>0.91524910136095006</v>
      </c>
      <c r="K49" s="1">
        <f t="shared" si="34"/>
        <v>0.37350651526678436</v>
      </c>
      <c r="L49" s="1">
        <f t="shared" si="35"/>
        <v>0.36834353797125485</v>
      </c>
      <c r="M49" s="1">
        <f t="shared" si="8"/>
        <v>3.9786634577543549E-2</v>
      </c>
      <c r="N49" s="1">
        <f t="shared" si="36"/>
        <v>0.78187517956627883</v>
      </c>
      <c r="O49" s="1">
        <f t="shared" si="37"/>
        <v>0.29638679443218502</v>
      </c>
      <c r="P49" s="1">
        <f t="shared" si="38"/>
        <v>0.28993186641070179</v>
      </c>
      <c r="Q49" s="1">
        <f t="shared" si="17"/>
        <v>3.7284857753387982E-2</v>
      </c>
      <c r="R49" s="1">
        <f t="shared" si="39"/>
        <v>0.13337392179467128</v>
      </c>
      <c r="S49" s="1">
        <f t="shared" si="18"/>
        <v>7.7119720834599351E-2</v>
      </c>
      <c r="T49" s="1">
        <f t="shared" si="40"/>
        <v>7.8411671560553092E-2</v>
      </c>
      <c r="U49" s="1">
        <f t="shared" si="19"/>
        <v>2.5017768241555704E-3</v>
      </c>
      <c r="V49" s="1">
        <f t="shared" si="20"/>
        <v>0.21898672477594522</v>
      </c>
      <c r="W49" s="1">
        <f t="shared" si="21"/>
        <v>-0.10793552643072143</v>
      </c>
      <c r="X49" s="1">
        <f t="shared" si="22"/>
        <v>-0.1110511983452237</v>
      </c>
      <c r="Y49" s="1">
        <f t="shared" si="23"/>
        <v>-2.4009809230258004E-2</v>
      </c>
      <c r="Z49" s="1">
        <f t="shared" si="24"/>
        <v>0.23813187610837488</v>
      </c>
      <c r="AA49" s="1">
        <f t="shared" si="25"/>
        <v>-0.11670701498684158</v>
      </c>
      <c r="AB49" s="1">
        <f t="shared" si="26"/>
        <v>-0.12142486112153317</v>
      </c>
      <c r="AC49" s="1">
        <f t="shared" si="27"/>
        <v>-2.7251151592845753E-2</v>
      </c>
      <c r="AD49" s="1">
        <f t="shared" si="28"/>
        <v>0.12831937862418596</v>
      </c>
      <c r="AE49" s="1">
        <f t="shared" si="29"/>
        <v>-6.6395630747744128E-2</v>
      </c>
      <c r="AF49" s="1">
        <f t="shared" si="30"/>
        <v>-6.1923747876441615E-2</v>
      </c>
      <c r="AG49" s="1">
        <f t="shared" si="31"/>
        <v>-8.6595043471986519E-3</v>
      </c>
      <c r="AH49" s="1">
        <f t="shared" si="10"/>
        <v>1.4545454545454546E-4</v>
      </c>
      <c r="AI49" s="10">
        <f t="shared" si="11"/>
        <v>4.0587194660493417E-2</v>
      </c>
      <c r="AK49" s="1">
        <v>0.95931949999999899</v>
      </c>
      <c r="AL49" s="1">
        <v>1.1150898291015601</v>
      </c>
      <c r="AM49" s="1">
        <v>-4.4285046826170197E-7</v>
      </c>
      <c r="AN49" s="1">
        <v>1.9924196018115199E-3</v>
      </c>
      <c r="AO49" s="1">
        <v>1.79868677099218E-4</v>
      </c>
      <c r="AP49" s="1">
        <v>1.44463811035156E-4</v>
      </c>
      <c r="AQ49" s="1">
        <v>2.57058431640625E-3</v>
      </c>
      <c r="AR49" s="1">
        <v>-1.2258206051951099E-4</v>
      </c>
      <c r="AS49" s="1">
        <v>-2.92051146440429E-6</v>
      </c>
      <c r="AT49" s="1">
        <v>9.74435901367187E-4</v>
      </c>
      <c r="AU49" s="1">
        <v>1.15979925541992E-5</v>
      </c>
      <c r="AV49" s="1">
        <v>9.53213924804687E-4</v>
      </c>
      <c r="AW49" s="1">
        <v>4.3849570947265598E-4</v>
      </c>
      <c r="AX49" s="1">
        <v>-8.2251341843212895E-6</v>
      </c>
      <c r="AY49" s="1">
        <v>5.9394479662207001E-7</v>
      </c>
      <c r="AZ49" s="1">
        <v>2.5354781689453099E-4</v>
      </c>
      <c r="BA49" s="1">
        <v>-1.20586241552246E-6</v>
      </c>
      <c r="BB49" s="1">
        <v>2.5779538525390599E-4</v>
      </c>
      <c r="BC49" s="5">
        <v>-3.2875976552100901E-12</v>
      </c>
      <c r="BD49" s="1">
        <v>3.8159667968896201E-12</v>
      </c>
      <c r="BE49" s="1">
        <v>3.1079101566295399E-12</v>
      </c>
      <c r="BF49" s="1">
        <v>1.8095103058100501E-2</v>
      </c>
      <c r="BG49" s="1">
        <v>-7.5947210629882794E-5</v>
      </c>
      <c r="BH49" s="1">
        <v>8.4734463119628903E-3</v>
      </c>
      <c r="BI49" s="1">
        <v>-1.6904785151382201E-10</v>
      </c>
      <c r="BJ49" s="1">
        <v>2.5497607421529601E-10</v>
      </c>
      <c r="BK49" s="1">
        <v>4.3798828232685701E-12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14</vt:i4>
      </vt:variant>
    </vt:vector>
  </HeadingPairs>
  <TitlesOfParts>
    <vt:vector size="15" baseType="lpstr">
      <vt:lpstr>SMM</vt:lpstr>
      <vt:lpstr>y=1-x</vt:lpstr>
      <vt:lpstr>U</vt:lpstr>
      <vt:lpstr>k</vt:lpstr>
      <vt:lpstr>uu</vt:lpstr>
      <vt:lpstr>vv</vt:lpstr>
      <vt:lpstr>ww</vt:lpstr>
      <vt:lpstr>-uv</vt:lpstr>
      <vt:lpstr>uuvvww</vt:lpstr>
      <vt:lpstr>uuvvww-GS</vt:lpstr>
      <vt:lpstr>uuvvww-SGS</vt:lpstr>
      <vt:lpstr>bij</vt:lpstr>
      <vt:lpstr>bij GS</vt:lpstr>
      <vt:lpstr>bij SGS</vt:lpstr>
      <vt:lpstr>b12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2020-11-09T06:40:06Z</dcterms:created>
  <dcterms:modified xsi:type="dcterms:W3CDTF">2020-11-09T06:40:16Z</dcterms:modified>
</cp:coreProperties>
</file>